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showInkAnnotation="0" defaultThemeVersion="124226"/>
  <xr:revisionPtr revIDLastSave="6" documentId="8_{1E2EACA8-BCED-4A33-9DA3-92D0A27A2760}" xr6:coauthVersionLast="47" xr6:coauthVersionMax="47" xr10:uidLastSave="{6EC365F1-A0AC-4776-B14B-60C3FC0C8929}"/>
  <bookViews>
    <workbookView xWindow="-120" yWindow="480" windowWidth="29040" windowHeight="15840" tabRatio="724" firstSheet="1" activeTab="7" xr2:uid="{00000000-000D-0000-FFFF-FFFF00000000}"/>
  </bookViews>
  <sheets>
    <sheet name="EEI Metrics (PPL Corp)" sheetId="20" r:id="rId1"/>
    <sheet name="EEI Metrics (PPL EU)" sheetId="17" r:id="rId2"/>
    <sheet name="EEI Metrics (LG&amp;E and KU)" sheetId="16" r:id="rId3"/>
    <sheet name="EEI Metrics (RIE)" sheetId="3" r:id="rId4"/>
    <sheet name="Emissions Reduction Goals" sheetId="15" r:id="rId5"/>
    <sheet name="AGA Metrics (PPL Corp)" sheetId="21" r:id="rId6"/>
    <sheet name="AGA Metrics (LG&amp;E and KU)" sheetId="19" r:id="rId7"/>
    <sheet name="AGA Metrics (RIE)" sheetId="18" r:id="rId8"/>
    <sheet name="Hidden_Lists" sheetId="11" state="hidden" r:id="rId9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ist_GenerationBasis">Hidden_Lists!$D$7:$D$9</definedName>
    <definedName name="_xlnm.Print_Area" localSheetId="2">'EEI Metrics (LG&amp;E and KU)'!$A$1:$V$195</definedName>
    <definedName name="_xlnm.Print_Area" localSheetId="0">'EEI Metrics (PPL Corp)'!$A$1:$V$195</definedName>
    <definedName name="_xlnm.Print_Area" localSheetId="1">'EEI Metrics (PPL EU)'!$A$1:$V$195</definedName>
    <definedName name="_xlnm.Print_Area" localSheetId="3">'EEI Metrics (RIE)'!$A$1:$V$195</definedName>
    <definedName name="_xlnm.Print_Titles" localSheetId="2">'EEI Metrics (LG&amp;E and KU)'!$1:$15</definedName>
    <definedName name="_xlnm.Print_Titles" localSheetId="0">'EEI Metrics (PPL Corp)'!$1:$15</definedName>
    <definedName name="_xlnm.Print_Titles" localSheetId="1">'EEI Metrics (PPL EU)'!$1:$15</definedName>
    <definedName name="_xlnm.Print_Titles" localSheetId="3">'EEI Metrics (RIE)'!$1:$15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6" i="16" l="1"/>
  <c r="L112" i="16"/>
  <c r="L104" i="16"/>
  <c r="L116" i="20"/>
  <c r="I111" i="20"/>
  <c r="I112" i="20" s="1"/>
  <c r="L111" i="20"/>
  <c r="L112" i="20" s="1"/>
  <c r="L33" i="18"/>
  <c r="L33" i="19"/>
  <c r="L33" i="21"/>
  <c r="L116" i="3"/>
  <c r="L116" i="17"/>
  <c r="I116" i="3"/>
  <c r="I104" i="3"/>
  <c r="I184" i="16"/>
  <c r="I183" i="16"/>
  <c r="I116" i="16"/>
  <c r="I111" i="16"/>
  <c r="I112" i="16" s="1"/>
  <c r="I104" i="16"/>
  <c r="I116" i="17"/>
  <c r="I104" i="17"/>
  <c r="I184" i="20"/>
  <c r="I183" i="20"/>
  <c r="I116" i="20"/>
</calcChain>
</file>

<file path=xl/sharedStrings.xml><?xml version="1.0" encoding="utf-8"?>
<sst xmlns="http://schemas.openxmlformats.org/spreadsheetml/2006/main" count="1420" uniqueCount="343">
  <si>
    <t>Current Year</t>
  </si>
  <si>
    <t>Last Year</t>
  </si>
  <si>
    <t xml:space="preserve">Report Date: </t>
  </si>
  <si>
    <t xml:space="preserve">Business Type(s): </t>
  </si>
  <si>
    <t>State(s) of Operation:</t>
  </si>
  <si>
    <t>Human Resources</t>
  </si>
  <si>
    <t>Waste Products</t>
  </si>
  <si>
    <t xml:space="preserve">Coal </t>
  </si>
  <si>
    <t>Natural Gas</t>
  </si>
  <si>
    <t>Nuclear</t>
  </si>
  <si>
    <t>Solar</t>
  </si>
  <si>
    <t>Wind</t>
  </si>
  <si>
    <t>Hydroelectric</t>
  </si>
  <si>
    <t>Geothermal</t>
  </si>
  <si>
    <t>Residential</t>
  </si>
  <si>
    <t xml:space="preserve">Commercial </t>
  </si>
  <si>
    <t xml:space="preserve">Industrial </t>
  </si>
  <si>
    <t>Emissions</t>
  </si>
  <si>
    <t>Petroleum</t>
  </si>
  <si>
    <t>Work-related Fatalities</t>
  </si>
  <si>
    <t>Total Number of Employees</t>
  </si>
  <si>
    <t xml:space="preserve">Parent Company: </t>
  </si>
  <si>
    <t>Ref. No.</t>
  </si>
  <si>
    <t>1.5.1</t>
  </si>
  <si>
    <t>1.5.2</t>
  </si>
  <si>
    <t>1.5.3</t>
  </si>
  <si>
    <t>1.5.4</t>
  </si>
  <si>
    <t>1.5.5</t>
  </si>
  <si>
    <t>2.5.2</t>
  </si>
  <si>
    <t>2.5.3</t>
  </si>
  <si>
    <t>2.5.4</t>
  </si>
  <si>
    <t>2.5.5</t>
  </si>
  <si>
    <t>Resources</t>
  </si>
  <si>
    <t>Nitrogen Oxide (NOx)</t>
  </si>
  <si>
    <t>Sulfur Dioxide (SO2)</t>
  </si>
  <si>
    <t>Mercury (Hg)</t>
  </si>
  <si>
    <t xml:space="preserve">Operating Company(s): </t>
  </si>
  <si>
    <t>2.5.1</t>
  </si>
  <si>
    <t xml:space="preserve">Net Generation for the data year (MWh) </t>
  </si>
  <si>
    <t xml:space="preserve">Owned Net Generation for the data year (MWh) </t>
  </si>
  <si>
    <t xml:space="preserve">Purchased Net Generation for the data year (MWh) </t>
  </si>
  <si>
    <t xml:space="preserve">Regulatory Environment: </t>
  </si>
  <si>
    <t xml:space="preserve">Lost-time Case Rate </t>
  </si>
  <si>
    <t>Days Away, Restricted, and Transfer (DART) Rate</t>
  </si>
  <si>
    <t>Employee Safety Metrics</t>
  </si>
  <si>
    <t>Recordable Incident Rate</t>
  </si>
  <si>
    <t>Total Renewable Energy Resources</t>
  </si>
  <si>
    <t>Biomass/Biogas</t>
  </si>
  <si>
    <t>Additional Metrics (Optional)</t>
  </si>
  <si>
    <t>Retail Electric Customer Count (at end of year)</t>
  </si>
  <si>
    <t>Next Year</t>
  </si>
  <si>
    <t>Future Year</t>
  </si>
  <si>
    <t>Baseline</t>
  </si>
  <si>
    <t>State(s) with RPS Programs:</t>
  </si>
  <si>
    <t>Total Annual Capital Expenditures (nominal dollars)</t>
  </si>
  <si>
    <t>Insert additional rows in this section as necessary.</t>
  </si>
  <si>
    <t>Comments, Links, Additional Information, and Notes</t>
  </si>
  <si>
    <t xml:space="preserve">Total Owned Generation CO2 Emissions Intensity (MT/Net MWh) </t>
  </si>
  <si>
    <t>Key</t>
  </si>
  <si>
    <t>MT = metric tons</t>
  </si>
  <si>
    <t>1 tonne = 1,000,000.00 grams</t>
  </si>
  <si>
    <t>1 metric ton = 1.1023 short tons</t>
  </si>
  <si>
    <r>
      <t xml:space="preserve">Total output-based emissions factor = </t>
    </r>
    <r>
      <rPr>
        <sz val="9"/>
        <color theme="1"/>
        <rFont val="Arial"/>
        <family val="2"/>
      </rPr>
      <t>(</t>
    </r>
    <r>
      <rPr>
        <i/>
        <sz val="9"/>
        <color theme="1"/>
        <rFont val="Arial"/>
        <family val="2"/>
      </rPr>
      <t>insert emissions factor and source</t>
    </r>
    <r>
      <rPr>
        <sz val="9"/>
        <color theme="1"/>
        <rFont val="Arial"/>
        <family val="2"/>
      </rPr>
      <t>)</t>
    </r>
  </si>
  <si>
    <t>Notes</t>
  </si>
  <si>
    <t>(1)</t>
  </si>
  <si>
    <t>(2)</t>
  </si>
  <si>
    <t>(3)</t>
  </si>
  <si>
    <t>As reported to EPA under the mandatory GHG Reporting Protocols (40 CFR Part 98, Subparts C and D).</t>
  </si>
  <si>
    <t>(4)</t>
  </si>
  <si>
    <t>(5)</t>
  </si>
  <si>
    <t>Purchased power emissions should be calculated using the most relevant and accurate of the following methods:</t>
  </si>
  <si>
    <t>For direct purchases, such as PPAs, use the direct emissions data as reported to EPA.</t>
  </si>
  <si>
    <t>(6)</t>
  </si>
  <si>
    <t>As reported to EPA under the mandatory GHG Reporting Protocols (40 CFR Part 98, Subpart DD).</t>
  </si>
  <si>
    <t>Other</t>
  </si>
  <si>
    <t>- ISO/RTO-level emission factors</t>
  </si>
  <si>
    <t>- Climate Registry emission factors</t>
  </si>
  <si>
    <t>- E-Grid emission factors</t>
  </si>
  <si>
    <r>
      <t>Total CO</t>
    </r>
    <r>
      <rPr>
        <b/>
        <sz val="10"/>
        <color theme="1"/>
        <rFont val="Arial"/>
        <family val="2"/>
      </rPr>
      <t>2</t>
    </r>
    <r>
      <rPr>
        <b/>
        <sz val="11"/>
        <color theme="1"/>
        <rFont val="Calibri"/>
        <family val="2"/>
        <scheme val="minor"/>
      </rPr>
      <t>e is calculated using the following global warming potentials from the IPCC Fourth Assessment Report:</t>
    </r>
  </si>
  <si>
    <r>
      <t>CO</t>
    </r>
    <r>
      <rPr>
        <sz val="10"/>
        <color theme="1"/>
        <rFont val="Arial"/>
        <family val="2"/>
      </rPr>
      <t>2</t>
    </r>
    <r>
      <rPr>
        <sz val="11"/>
        <color theme="1"/>
        <rFont val="Calibri"/>
        <family val="2"/>
        <scheme val="minor"/>
      </rPr>
      <t xml:space="preserve"> = 1</t>
    </r>
  </si>
  <si>
    <r>
      <t>CH</t>
    </r>
    <r>
      <rPr>
        <sz val="10"/>
        <color theme="1"/>
        <rFont val="Arial"/>
        <family val="2"/>
      </rPr>
      <t>4</t>
    </r>
    <r>
      <rPr>
        <sz val="11"/>
        <color theme="1"/>
        <rFont val="Calibri"/>
        <family val="2"/>
        <scheme val="minor"/>
      </rPr>
      <t xml:space="preserve"> = 25</t>
    </r>
  </si>
  <si>
    <r>
      <t>N</t>
    </r>
    <r>
      <rPr>
        <sz val="10"/>
        <color theme="1"/>
        <rFont val="Arial"/>
        <family val="2"/>
      </rPr>
      <t>2</t>
    </r>
    <r>
      <rPr>
        <sz val="11"/>
        <color theme="1"/>
        <rFont val="Calibri"/>
        <family val="2"/>
        <scheme val="minor"/>
      </rPr>
      <t>O = 298</t>
    </r>
  </si>
  <si>
    <r>
      <t>SF</t>
    </r>
    <r>
      <rPr>
        <sz val="10"/>
        <color theme="1"/>
        <rFont val="Arial"/>
        <family val="2"/>
      </rPr>
      <t>6</t>
    </r>
    <r>
      <rPr>
        <sz val="11"/>
        <color theme="1"/>
        <rFont val="Calibri"/>
        <family val="2"/>
        <scheme val="minor"/>
      </rPr>
      <t xml:space="preserve"> = 22,800</t>
    </r>
  </si>
  <si>
    <t>2.ii</t>
  </si>
  <si>
    <t>2.1.ii</t>
  </si>
  <si>
    <t>2.2.ii</t>
  </si>
  <si>
    <t>2.3.ii</t>
  </si>
  <si>
    <t>2.4.ii</t>
  </si>
  <si>
    <t>2.5.ii</t>
  </si>
  <si>
    <t>2.5.1.ii</t>
  </si>
  <si>
    <t>2.5.2.ii</t>
  </si>
  <si>
    <t>2.5.3.ii</t>
  </si>
  <si>
    <t>2.5.4.ii</t>
  </si>
  <si>
    <t>2.5.5.ii</t>
  </si>
  <si>
    <t>2.i</t>
  </si>
  <si>
    <t>2.1.i</t>
  </si>
  <si>
    <t>2.2.i</t>
  </si>
  <si>
    <t>2.3.i</t>
  </si>
  <si>
    <t>2.4.i</t>
  </si>
  <si>
    <t>2.5.i</t>
  </si>
  <si>
    <t>2.5.1.i</t>
  </si>
  <si>
    <t>2.5.2.i</t>
  </si>
  <si>
    <t>2.5.3.i</t>
  </si>
  <si>
    <t>2.5.4.i</t>
  </si>
  <si>
    <t>2.5.5.i</t>
  </si>
  <si>
    <t>Generation and emissions are adjusted for equity ownership share to reflect the percentage of output owned by reporting entity.</t>
  </si>
  <si>
    <t>1 lb. = 453.59 grams</t>
  </si>
  <si>
    <t>Fossil: Fossil Fuel Generation Only</t>
  </si>
  <si>
    <t>Total: Total System Generation</t>
  </si>
  <si>
    <t>Other: Other (please specify in notes)</t>
  </si>
  <si>
    <t>Fossil</t>
  </si>
  <si>
    <t>Total</t>
  </si>
  <si>
    <t>Other: Other (please specify in comment section)</t>
  </si>
  <si>
    <t>Nitrogen Oxide (NOx), Sulfur Dioxide (SO2), Mercury (Hg)</t>
  </si>
  <si>
    <t>5.1.1</t>
  </si>
  <si>
    <t>5.1.2</t>
  </si>
  <si>
    <t>Carbon Dioxide (CO2)</t>
  </si>
  <si>
    <t>5.1.1.1</t>
  </si>
  <si>
    <t>5.1.1.2</t>
  </si>
  <si>
    <t>Carbon Dioxide Equivalent (CO2e)</t>
  </si>
  <si>
    <t>5.1.2.1</t>
  </si>
  <si>
    <t>5.1.2.2</t>
  </si>
  <si>
    <t xml:space="preserve">Total Owned Generation CO2e Emissions Intensity (MT/Net MWh) </t>
  </si>
  <si>
    <t xml:space="preserve">Total Purchased Generation CO2 Emissions Intensity (MT/Net MWh) </t>
  </si>
  <si>
    <t xml:space="preserve">Total Purchased Generation CO2e Emissions Intensity (MT/Net MWh) </t>
  </si>
  <si>
    <t>5.2.1</t>
  </si>
  <si>
    <t>5.2.1.1</t>
  </si>
  <si>
    <t>5.2.1.2</t>
  </si>
  <si>
    <t>5.2.2</t>
  </si>
  <si>
    <t>5.2.2.1</t>
  </si>
  <si>
    <t>5.2.2.2</t>
  </si>
  <si>
    <t xml:space="preserve">Total Owned + Purchased Generation CO2 Emissions Intensity (MT/Net MWh) </t>
  </si>
  <si>
    <t xml:space="preserve">Total Owned + Purchased Generation CO2e Emissions Intensity (MT/Net MWh) </t>
  </si>
  <si>
    <t>5.3.1</t>
  </si>
  <si>
    <t>5.3.1.1</t>
  </si>
  <si>
    <t>5.3.1.2</t>
  </si>
  <si>
    <t>5.3.2</t>
  </si>
  <si>
    <t>5.3.2.1</t>
  </si>
  <si>
    <t>5.3.2.2</t>
  </si>
  <si>
    <t>Total Owned + Purchased Generation CO2 Emissions (MT)</t>
  </si>
  <si>
    <t>Total Owned + Purchased Generation CO2e Emissions (MT)</t>
  </si>
  <si>
    <t>5.4.1</t>
  </si>
  <si>
    <t>5.4.2</t>
  </si>
  <si>
    <t>Owned Generation + Purchased Power</t>
  </si>
  <si>
    <t>Total NOx Emissions (MT)</t>
  </si>
  <si>
    <t>Total NOx Emissions Intensity (MT/Net MWh)</t>
  </si>
  <si>
    <t>Total SO2 Emissions (MT)</t>
  </si>
  <si>
    <t>Total SO2 Emissions Intensity (MT/Net MWh)</t>
  </si>
  <si>
    <t>6.2.1</t>
  </si>
  <si>
    <t>6.2.2</t>
  </si>
  <si>
    <t>6.3.1</t>
  </si>
  <si>
    <t>6.3.2</t>
  </si>
  <si>
    <r>
      <t>Indicate the generation basis for calculating SO</t>
    </r>
    <r>
      <rPr>
        <sz val="10"/>
        <color theme="1"/>
        <rFont val="Arial"/>
        <family val="2"/>
      </rPr>
      <t>2</t>
    </r>
    <r>
      <rPr>
        <sz val="11"/>
        <color theme="1"/>
        <rFont val="Calibri"/>
        <family val="2"/>
        <scheme val="minor"/>
      </rPr>
      <t>, NOx, and Hg emissions and intensity.</t>
    </r>
  </si>
  <si>
    <t>6.4.1</t>
  </si>
  <si>
    <t>6.4.2</t>
  </si>
  <si>
    <t>Total Hg Emissions (kg)</t>
  </si>
  <si>
    <t>Total Hg Emissions Intensity (kg/Net MWh)</t>
  </si>
  <si>
    <r>
      <t xml:space="preserve">Owned Generation </t>
    </r>
    <r>
      <rPr>
        <b/>
        <sz val="11"/>
        <color rgb="FFFF0000"/>
        <rFont val="Calibri"/>
        <family val="2"/>
        <scheme val="minor"/>
      </rPr>
      <t>(1) (2) (3)</t>
    </r>
  </si>
  <si>
    <t>GHG Emissions: Carbon Dioxide (CO2) and Carbon Dioxide Equivalent (CO2e)</t>
  </si>
  <si>
    <t>Total Owned Generation CO2 Emissions (MT)</t>
  </si>
  <si>
    <t>Total Owned Generation CO2e Emissions (MT)</t>
  </si>
  <si>
    <t>Total Purchased Generation CO2 Emissions (MT)</t>
  </si>
  <si>
    <t>Total Purchased Generation CO2e Emissions (MT)</t>
  </si>
  <si>
    <r>
      <t xml:space="preserve">Purchased Power </t>
    </r>
    <r>
      <rPr>
        <b/>
        <sz val="11"/>
        <color rgb="FFFF0000"/>
        <rFont val="Calibri"/>
        <family val="2"/>
        <scheme val="minor"/>
      </rPr>
      <t>(4)</t>
    </r>
  </si>
  <si>
    <t>For market purchases where emissions are unknown, use applicable regional or national emissions rate:</t>
  </si>
  <si>
    <t>Portfolio</t>
  </si>
  <si>
    <t>Incremental Annual Electricity Savings from EE Measures (MWh)</t>
  </si>
  <si>
    <t>Incremental Annual Investment in Electric EE Programs (nominal dollars)</t>
  </si>
  <si>
    <t>Owned Nameplate Generation Capacity at end of year (MW)</t>
  </si>
  <si>
    <t>Use the data organizer on the left (i.e., the plus/minus symbol) to open/close the alternative generation reporting options</t>
  </si>
  <si>
    <t>Percent of Coal Combustion Products Beneficially Used</t>
  </si>
  <si>
    <r>
      <rPr>
        <b/>
        <u/>
        <sz val="11"/>
        <color theme="3"/>
        <rFont val="Calibri"/>
        <family val="2"/>
        <scheme val="minor"/>
      </rPr>
      <t>Note</t>
    </r>
    <r>
      <rPr>
        <b/>
        <sz val="11"/>
        <color theme="3"/>
        <rFont val="Calibri"/>
        <family val="2"/>
        <scheme val="minor"/>
      </rPr>
      <t xml:space="preserve">:  The alternatives available below are intended to provide flexibility in reporting </t>
    </r>
  </si>
  <si>
    <t>Total Number on Board of Directors/Trustees</t>
  </si>
  <si>
    <t>2.6.ii</t>
  </si>
  <si>
    <t>2.6.i</t>
  </si>
  <si>
    <t xml:space="preserve">GHG emissions, and should be used to the extent appropriate for each company. </t>
  </si>
  <si>
    <t>Use the data organizer on the left (i.e., the plus/minus symbol) to open/close the Emissions section notes</t>
  </si>
  <si>
    <t>Provide total in this row only if resource types are unknown due to market purchases</t>
  </si>
  <si>
    <t>Amount of Hazardous Waste Manifested for Disposal</t>
  </si>
  <si>
    <t>Refer to the "Definitions" column for more information on each metric.</t>
  </si>
  <si>
    <t>METHANE EMISSIONS AND MITIGATION FROM DISTRIBUTION MAINS</t>
  </si>
  <si>
    <t>Number of Gas Distribution Customers</t>
  </si>
  <si>
    <t>Distribution Mains in Service</t>
  </si>
  <si>
    <t>1.2.1</t>
  </si>
  <si>
    <r>
      <t xml:space="preserve">Plastic </t>
    </r>
    <r>
      <rPr>
        <i/>
        <sz val="11"/>
        <color theme="1"/>
        <rFont val="Calibri"/>
        <family val="2"/>
        <scheme val="minor"/>
      </rPr>
      <t>(miles)</t>
    </r>
  </si>
  <si>
    <t>1.2.2</t>
  </si>
  <si>
    <r>
      <t xml:space="preserve">Cathodically Protected Steel - Bare &amp; Coated </t>
    </r>
    <r>
      <rPr>
        <i/>
        <sz val="11"/>
        <color theme="1"/>
        <rFont val="Calibri"/>
        <family val="2"/>
        <scheme val="minor"/>
      </rPr>
      <t>(miles)</t>
    </r>
  </si>
  <si>
    <t>1.2.3</t>
  </si>
  <si>
    <r>
      <t xml:space="preserve">Unprotected Steel - Bare &amp; Coated </t>
    </r>
    <r>
      <rPr>
        <i/>
        <sz val="11"/>
        <color theme="1"/>
        <rFont val="Calibri"/>
        <family val="2"/>
        <scheme val="minor"/>
      </rPr>
      <t>(miles)</t>
    </r>
  </si>
  <si>
    <t>1.2.4</t>
  </si>
  <si>
    <r>
      <t xml:space="preserve">Cast Iron / Wrought Iron - without upgrades </t>
    </r>
    <r>
      <rPr>
        <i/>
        <sz val="11"/>
        <color theme="1"/>
        <rFont val="Calibri"/>
        <family val="2"/>
        <scheme val="minor"/>
      </rPr>
      <t>(miles)</t>
    </r>
  </si>
  <si>
    <t>1.3.1</t>
  </si>
  <si>
    <t>1.3.2</t>
  </si>
  <si>
    <t xml:space="preserve">Distribution CO2e Fugitive Emissions </t>
  </si>
  <si>
    <t>3.1</t>
  </si>
  <si>
    <t>Emissions reported for all permitted sources (minor or major)</t>
  </si>
  <si>
    <t>3.1.1</t>
  </si>
  <si>
    <r>
      <t xml:space="preserve">NOx </t>
    </r>
    <r>
      <rPr>
        <i/>
        <sz val="11"/>
        <color theme="1"/>
        <rFont val="Calibri"/>
        <family val="2"/>
        <scheme val="minor"/>
      </rPr>
      <t>( metric tons per year)</t>
    </r>
  </si>
  <si>
    <t>3.1.2</t>
  </si>
  <si>
    <r>
      <t xml:space="preserve">VOC </t>
    </r>
    <r>
      <rPr>
        <i/>
        <sz val="11"/>
        <color theme="1"/>
        <rFont val="Calibri"/>
        <family val="2"/>
        <scheme val="minor"/>
      </rPr>
      <t>(metric tons per year)</t>
    </r>
  </si>
  <si>
    <t>METHANE EMISSIONS</t>
  </si>
  <si>
    <t>Gathering and Boosting Pipelines, Blow Down Volumes, and Emissions</t>
  </si>
  <si>
    <t>1.1.1</t>
  </si>
  <si>
    <r>
      <t xml:space="preserve">Total Miles of Gathering Pipeline Operated by gas utility </t>
    </r>
    <r>
      <rPr>
        <i/>
        <sz val="11"/>
        <rFont val="Calibri"/>
        <family val="2"/>
        <scheme val="minor"/>
      </rPr>
      <t>(miles)</t>
    </r>
  </si>
  <si>
    <t>1.1.2</t>
  </si>
  <si>
    <r>
      <t xml:space="preserve">Volume of Gathering Pipeline Blow Down Emissions </t>
    </r>
    <r>
      <rPr>
        <i/>
        <sz val="11"/>
        <rFont val="Calibri"/>
        <family val="2"/>
        <scheme val="minor"/>
      </rPr>
      <t>(scf)</t>
    </r>
  </si>
  <si>
    <t>1.1.4</t>
  </si>
  <si>
    <r>
      <t xml:space="preserve">Gathering Pipeline Blow-Down Emissions outside storage and compression facilities </t>
    </r>
    <r>
      <rPr>
        <i/>
        <sz val="11"/>
        <rFont val="Calibri"/>
        <family val="2"/>
        <scheme val="minor"/>
      </rPr>
      <t>(metric tons CO2e)</t>
    </r>
  </si>
  <si>
    <t>CO2e  COMBUSTION EMISSIONS FOR GATHERING &amp; BOOSTING COMPRESSION</t>
  </si>
  <si>
    <t>CONVENTIONAL COMBUSTION EMISSIONS FROM GATHERING &amp; BOOSTING COMPRESSION</t>
  </si>
  <si>
    <t xml:space="preserve">Electric Company ESG/Sustainability Quantitative Information  </t>
  </si>
  <si>
    <t xml:space="preserve">Gas Company ESG/Sustainability Quantitative Information  </t>
  </si>
  <si>
    <t>Natural Gas Distribution</t>
  </si>
  <si>
    <t>Natural Gas Gathering and Boosting</t>
  </si>
  <si>
    <r>
      <t xml:space="preserve">CO2e Fugitive Methane Emissions from Gas Distribution Operations </t>
    </r>
    <r>
      <rPr>
        <i/>
        <sz val="11"/>
        <rFont val="Calibri"/>
        <family val="2"/>
        <scheme val="minor"/>
      </rPr>
      <t>(metric tons)</t>
    </r>
  </si>
  <si>
    <r>
      <t xml:space="preserve">Plan/Commitment to Replace / Upgrade Remaining Miles of Distribution Mains </t>
    </r>
    <r>
      <rPr>
        <i/>
        <sz val="11"/>
        <rFont val="Calibri"/>
        <family val="2"/>
        <scheme val="minor"/>
      </rPr>
      <t>(# years to complete)</t>
    </r>
  </si>
  <si>
    <t>Refer to the 'EEI Definitions' tab for more information on each metric</t>
  </si>
  <si>
    <r>
      <t xml:space="preserve">CH4 Fugitive Methane Emissions from Gas Distribution Operations </t>
    </r>
    <r>
      <rPr>
        <i/>
        <sz val="11"/>
        <rFont val="Calibri"/>
        <family val="2"/>
        <scheme val="minor"/>
      </rPr>
      <t>(metric tons)</t>
    </r>
  </si>
  <si>
    <r>
      <t>Unprotected Steel (Bare &amp; Coated) (</t>
    </r>
    <r>
      <rPr>
        <i/>
        <sz val="11"/>
        <color theme="1"/>
        <rFont val="Calibri"/>
        <family val="2"/>
        <scheme val="minor"/>
      </rPr>
      <t># years to complete</t>
    </r>
    <r>
      <rPr>
        <sz val="11"/>
        <color theme="1"/>
        <rFont val="Calibri"/>
        <family val="2"/>
        <scheme val="minor"/>
      </rPr>
      <t>)</t>
    </r>
  </si>
  <si>
    <r>
      <t>Cast Iron / Wrought Iron (</t>
    </r>
    <r>
      <rPr>
        <i/>
        <sz val="11"/>
        <color theme="1"/>
        <rFont val="Calibri"/>
        <family val="2"/>
        <scheme val="minor"/>
      </rPr>
      <t># years to complete</t>
    </r>
    <r>
      <rPr>
        <sz val="11"/>
        <color theme="1"/>
        <rFont val="Calibri"/>
        <family val="2"/>
        <scheme val="minor"/>
      </rPr>
      <t>)</t>
    </r>
  </si>
  <si>
    <r>
      <t xml:space="preserve">CO2e Emissions for Gathering &amp; Boosting Compression Stations </t>
    </r>
    <r>
      <rPr>
        <i/>
        <sz val="11"/>
        <rFont val="Calibri"/>
        <family val="2"/>
        <scheme val="minor"/>
      </rPr>
      <t>(metric tons)</t>
    </r>
  </si>
  <si>
    <t>2.3.1</t>
  </si>
  <si>
    <t>Annual Methane Gas Throughput from Gas Distribution Operations in millions of standard cubic feet (MMscf/year)</t>
  </si>
  <si>
    <t>2.2.1</t>
  </si>
  <si>
    <t>CH4 Fugitive Methane Emissions from Gas Distribution Operations (MMSCF/year)</t>
  </si>
  <si>
    <r>
      <t>Annual Natural Gas Throughput from Gas Distribution Operations in thousands of standard cubic feet (</t>
    </r>
    <r>
      <rPr>
        <i/>
        <sz val="11"/>
        <rFont val="Calibri"/>
        <family val="2"/>
        <scheme val="minor"/>
      </rPr>
      <t>Mscf/year</t>
    </r>
    <r>
      <rPr>
        <sz val="11"/>
        <rFont val="Calibri"/>
        <family val="2"/>
        <scheme val="minor"/>
      </rPr>
      <t>)</t>
    </r>
  </si>
  <si>
    <t>1.1.3</t>
  </si>
  <si>
    <t>1.1.5</t>
  </si>
  <si>
    <t>1.1.6</t>
  </si>
  <si>
    <t>1.1.7</t>
  </si>
  <si>
    <t>1.1.8</t>
  </si>
  <si>
    <t>Onshore Natural Gas Transmission Compression Methane Emissions</t>
  </si>
  <si>
    <t>Total Transmission and Storage Methane Emissions (MMSCF/year)</t>
  </si>
  <si>
    <t>Onshore Natural Gas Transmission Pipeline Blowdowns</t>
  </si>
  <si>
    <t>Summary and Metrics</t>
  </si>
  <si>
    <t>Natural Gas Transmission and Storage</t>
  </si>
  <si>
    <t>Underground Natural Gas Storage Methane Emissions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</si>
  <si>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</si>
  <si>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</si>
  <si>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</si>
  <si>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</si>
  <si>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</si>
  <si>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</si>
  <si>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</si>
  <si>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</si>
  <si>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Annual Methane Gas Throughput from Gas Transmission and Storage Operations (MMSCF/year)</t>
  </si>
  <si>
    <t>Pneumatic Device Venting (metric tons/year)</t>
  </si>
  <si>
    <t>Blowdown Vent Stacks (metric tons/year)</t>
  </si>
  <si>
    <t>Transmission Storage Tanks (metric tons/year)</t>
  </si>
  <si>
    <t>Flare Stack Emissions (metric tons/year)</t>
  </si>
  <si>
    <t>Centrifugal Compressor Venting (metric tons/year)</t>
  </si>
  <si>
    <t>Reciprocating Compressor Venting (metric tons/year)</t>
  </si>
  <si>
    <t>Equipment leaks from valves, connectors, open ended lines, pressure relief valves, and meters  (metric tons/year)</t>
  </si>
  <si>
    <t>Other Leaks (metric tons/year)</t>
  </si>
  <si>
    <t>Total Transmission Compression Methane Emissions (metric tons/year)</t>
  </si>
  <si>
    <t>Total Transmission Compression Methane Emissions (CO2e/year)</t>
  </si>
  <si>
    <t>Total Transmission Compression Methane Emissions (MSCF/year)</t>
  </si>
  <si>
    <t>Other Equipment Leaks (metric tons/year)</t>
  </si>
  <si>
    <t>Equipment leaks from valves, connectors, open-ended lines, and pressure relief valves associated with storage wellheads (metric tons/year)</t>
  </si>
  <si>
    <t>Other equipment leaks from components associated with storage wellheads (metric tons/year)</t>
  </si>
  <si>
    <t>Total Storage Compression Methane Emissions (metric tons/year)</t>
  </si>
  <si>
    <t>Total Storage Compression Methane Emissions (CO2e/year)</t>
  </si>
  <si>
    <t>Total Storage Compression Methane Emissions (MSCF/year)</t>
  </si>
  <si>
    <t>Transmission Pipeline Blowdown Vent Stacks (metric tons/year)</t>
  </si>
  <si>
    <t>Transmission Pipeline Blowdown Vent Stacks (CO2e/year)</t>
  </si>
  <si>
    <t>Transmission Pipeline Blowdown Vent Stacks (MSCF/year)</t>
  </si>
  <si>
    <t>Total Methane Emissions from additional sources not recognized by 40 CFR 98 Subpart W (metric tons/year)</t>
  </si>
  <si>
    <t>Total Methane Emissions from additional sources not recognized by 40 CFR 98 Subpart W (CO2e/year)</t>
  </si>
  <si>
    <t>Total Methane Emissions from additional sources not recognized by 40 CFR 98 Subpart W (MSCF/year)</t>
  </si>
  <si>
    <t>Annual Natural Gas Throughput from Gas Transmission and Storage Operations (MSCF/year)</t>
  </si>
  <si>
    <t>Methane Emissions Intensity Metric (Percent MMscf of Methane Emissions per MMscf of Methane Throughput)</t>
  </si>
  <si>
    <r>
      <t xml:space="preserve">Fugitive Methane Emissions Rate (Percent </t>
    </r>
    <r>
      <rPr>
        <i/>
        <sz val="11"/>
        <rFont val="Calibri"/>
        <family val="2"/>
        <scheme val="minor"/>
      </rPr>
      <t>MMscf of Methane Emissions per MMscf of Methane Throughput</t>
    </r>
    <r>
      <rPr>
        <sz val="11"/>
        <rFont val="Calibri"/>
        <family val="2"/>
        <scheme val="minor"/>
      </rPr>
      <t>)</t>
    </r>
  </si>
  <si>
    <r>
      <t xml:space="preserve">Other Non-Sub W Emissions Data </t>
    </r>
    <r>
      <rPr>
        <b/>
        <sz val="11"/>
        <color rgb="FFFF0000"/>
        <rFont val="Calibri"/>
        <family val="2"/>
        <scheme val="minor"/>
      </rPr>
      <t>(OPTIONAL)</t>
    </r>
  </si>
  <si>
    <t>Goal Applicability</t>
  </si>
  <si>
    <t>Baseline Year</t>
  </si>
  <si>
    <t>Reduction Goal Description (Short)</t>
  </si>
  <si>
    <t>Source (URL)</t>
  </si>
  <si>
    <t>Target 
Year</t>
  </si>
  <si>
    <t>Percentage of Women in Total Workforce</t>
  </si>
  <si>
    <t>Water Withdrawals - Consumptive (Millions of Gallons)</t>
  </si>
  <si>
    <t>Water Withdrawals - Non-Consumptive (Millions of Gallons)</t>
  </si>
  <si>
    <t>Water Withdrawals - Consumptive Rate (Millions of Gallons/Net MWh)</t>
  </si>
  <si>
    <t>Water Withdrawals - Non-Consumptive Rate (Millions of Gallons/Net MWh)</t>
  </si>
  <si>
    <t xml:space="preserve">© 2021 Edison Electric Institute.  All rights reserved.  </t>
  </si>
  <si>
    <t xml:space="preserve">© 2021 American Gas Association.  All rights reserved.  </t>
  </si>
  <si>
    <r>
      <t xml:space="preserve">Generation basis for calculation </t>
    </r>
    <r>
      <rPr>
        <b/>
        <sz val="11"/>
        <color rgb="FFFF0000"/>
        <rFont val="Calibri"/>
        <family val="2"/>
        <scheme val="minor"/>
      </rPr>
      <t>(6)</t>
    </r>
  </si>
  <si>
    <t>CO2 and CO2e emissions intensity should be reported using total system generation (net MWh) based on EEI GHG worksheet.</t>
  </si>
  <si>
    <t>1.  Additional information on the emissions goals listed above, including how they will be achieved, can be found in the Qualitative section.</t>
  </si>
  <si>
    <t xml:space="preserve">3.  Goal Applicability refers to the entity to which the goal applies (e.g., parent company, operating company, electic or gas utility, etc.). </t>
  </si>
  <si>
    <t>Percentage of Women on Board of Directors/Trustees</t>
  </si>
  <si>
    <t>Percentage of Minorities on Board of Directors/Trustees</t>
  </si>
  <si>
    <t>Percentage of Minorities in Total Workforce</t>
  </si>
  <si>
    <t>7.7.1</t>
  </si>
  <si>
    <t>7.7.2</t>
  </si>
  <si>
    <t>7.7.3</t>
  </si>
  <si>
    <t>7.7.4</t>
  </si>
  <si>
    <t>Fresh Water Resources used in Thermal Power Generation Activities</t>
  </si>
  <si>
    <r>
      <t xml:space="preserve">Non-Generation CO2e Emissions of Sulfur Hexafluoride (SF6) </t>
    </r>
    <r>
      <rPr>
        <b/>
        <sz val="11"/>
        <color rgb="FFFF0000"/>
        <rFont val="Calibri"/>
        <family val="2"/>
        <scheme val="minor"/>
      </rPr>
      <t>(5)</t>
    </r>
  </si>
  <si>
    <t xml:space="preserve">2.  Information on the type of emissions (e.g., carbon, methane, CO2e, etc.) and which scope(s) of emissions apply — based on the WRI GHG Reporting Protocol, TCR Reporting Protocol(s), </t>
  </si>
  <si>
    <t>or other acceptable reporting procedures — should be included in the goal description.  Emissions reported in the Quantitative section are not based on a Scope 1, 2 or 3 methodology.</t>
  </si>
  <si>
    <t>Capital Expenditures and Energy Efficiency (EE)</t>
  </si>
  <si>
    <t>Total CO2e emissions of SF6 (MT)</t>
  </si>
  <si>
    <t>Leak rate of CO2e emissions of SF6 (MT/Net MWh)</t>
  </si>
  <si>
    <t>LGE, KU,  PPL Electric, RIE</t>
  </si>
  <si>
    <r>
      <t>PPL has set an interim goal of CO</t>
    </r>
    <r>
      <rPr>
        <vertAlign val="subscript"/>
        <sz val="11"/>
        <color rgb="FF000000"/>
        <rFont val="Calibri"/>
        <family val="2"/>
        <scheme val="minor"/>
      </rPr>
      <t>2</t>
    </r>
    <r>
      <rPr>
        <sz val="11"/>
        <color rgb="FF000000"/>
        <rFont val="Calibri"/>
        <family val="2"/>
        <scheme val="minor"/>
      </rPr>
      <t>e reductions of 70% from 2010 levels by 2035.</t>
    </r>
  </si>
  <si>
    <t>https://www.pplweb.com/sustainability/climate-action/</t>
  </si>
  <si>
    <r>
      <t>PPL has set an interim goal of CO</t>
    </r>
    <r>
      <rPr>
        <vertAlign val="subscript"/>
        <sz val="11"/>
        <color rgb="FF000000"/>
        <rFont val="Calibri"/>
        <family val="2"/>
        <scheme val="minor"/>
      </rPr>
      <t>2</t>
    </r>
    <r>
      <rPr>
        <sz val="11"/>
        <color rgb="FF000000"/>
        <rFont val="Calibri"/>
        <family val="2"/>
        <scheme val="minor"/>
      </rPr>
      <t>e reductions of 80% from 2010 levels by 2040.</t>
    </r>
  </si>
  <si>
    <r>
      <t>PPL set a goal of achieving net zero CO</t>
    </r>
    <r>
      <rPr>
        <vertAlign val="subscript"/>
        <sz val="11"/>
        <color rgb="FF000000"/>
        <rFont val="Calibri"/>
        <family val="2"/>
        <scheme val="minor"/>
      </rPr>
      <t>2</t>
    </r>
    <r>
      <rPr>
        <sz val="11"/>
        <color rgb="FF000000"/>
        <rFont val="Calibri"/>
        <family val="2"/>
        <scheme val="minor"/>
      </rPr>
      <t>e emissions by 2050. Goal-related emissions include those from owned generation, LG&amp;E and KU purchased power, fleet vehicles, fugitive emissions (SF</t>
    </r>
    <r>
      <rPr>
        <vertAlign val="subscript"/>
        <sz val="11"/>
        <color rgb="FF000000"/>
        <rFont val="Calibri"/>
        <family val="2"/>
        <scheme val="minor"/>
      </rPr>
      <t>6</t>
    </r>
    <r>
      <rPr>
        <sz val="11"/>
        <color rgb="FF000000"/>
        <rFont val="Calibri"/>
        <family val="2"/>
        <scheme val="minor"/>
      </rPr>
      <t>) and company facility energy use.</t>
    </r>
  </si>
  <si>
    <t xml:space="preserve">PPL established new fleet vehicle goals in 2021, which include electrifying 50% of medium/heavy duty vehicles by 2030; 100% of light-duty vehicles and indoor forklifts by 2030 and converting 80% of heavy-duty vehicles with electric lift technology (ePTO) by 2025 (PPL Electric) and 2030 (LG&amp;E and KU and RIE). </t>
  </si>
  <si>
    <t>PPL established a new building energy use reduction goal in 2021; to decrease energy use in buildings by 28% from 2019 levels by 2030</t>
  </si>
  <si>
    <t>PPL Corporation</t>
  </si>
  <si>
    <t>PPL Electric Utilities (PPL Electric),  Louisville Gas &amp; Electric and Kentucky Utilities (LG&amp;E and KU), and Rhode Island Energy (RIE)</t>
  </si>
  <si>
    <t>Fully regulated utilities; T&amp;D (Pennsylvania, Rhode Island) and T&amp;D plus regulated generation (Kentucky)</t>
  </si>
  <si>
    <t>Pennsylvania, Kentucky, Virginia and Rhode Island</t>
  </si>
  <si>
    <t>Pennsylvania (mandatory), Rhode Island (mandatory)</t>
  </si>
  <si>
    <t>Regulated</t>
  </si>
  <si>
    <t xml:space="preserve">2010 Scope 1 Plant Emissions is the only data point that includes former PPL affiliate, PPL Energy Supply, LLC. </t>
  </si>
  <si>
    <t>LG&amp;E and KU only. PPL EU and RIE do not produce coal combustion products.</t>
  </si>
  <si>
    <t>Not applicable. PPL EU is a transmission and delivery company.</t>
  </si>
  <si>
    <t xml:space="preserve">Reported in PPL Corp tab </t>
  </si>
  <si>
    <t>Per "Definitions for the EEI ESG/Sustainability Template for the Electric Utility Industry"</t>
  </si>
  <si>
    <t>Net summer ratings used for generation capacity are based on EIA Form 860 to be consistent with SEC reporting (10-K).</t>
  </si>
  <si>
    <t>Not applicable. RIE is a transmission and delivery company.</t>
  </si>
  <si>
    <t>PPL Corportation</t>
  </si>
  <si>
    <t>Louisville Gas &amp; Electric and Rhode Island Energy</t>
  </si>
  <si>
    <t>Fully regulated utilty</t>
  </si>
  <si>
    <t>Kentucky and Rhode Island</t>
  </si>
  <si>
    <t xml:space="preserve">Louisville Gas &amp; Electric </t>
  </si>
  <si>
    <t>Rhode Island Energy</t>
  </si>
  <si>
    <t xml:space="preserve">Rhode Island </t>
  </si>
  <si>
    <t xml:space="preserve">2024 Actuals - Capital Expenditure information for PPL Utilities are reported in PPL Corporation's 2024 10-K:  Note 2, Segment and Realted Information, under the line item title "Expenditures for long-lived assets," page 106. 
2023 Actuals - Capital Expenditure information for PPL Utilities are reported in PPL Corporation's 2023 10-K:  Cash Flows from Investing Activities table under the line item title "Expenditures for long-lived assets," page 109. </t>
  </si>
  <si>
    <t>Rhode Island Energy (RIE)</t>
  </si>
  <si>
    <t xml:space="preserve">Fully regulated utilities; T&amp;D </t>
  </si>
  <si>
    <t>Rhode Island</t>
  </si>
  <si>
    <t>Rhode Island (mandatory)</t>
  </si>
  <si>
    <t>Louisville Gas &amp; Electric and Kentucky Utilities (LG&amp;E and KU)</t>
  </si>
  <si>
    <t>Fully regulated utilities; T&amp;D plus regulated generation (Kentucky)</t>
  </si>
  <si>
    <t xml:space="preserve"> Kentucky and Virginia</t>
  </si>
  <si>
    <t>N/A</t>
  </si>
  <si>
    <t>PPL Electric Utilities (PPL Electric)</t>
  </si>
  <si>
    <t xml:space="preserve">Fully regulated utility; T&amp;D </t>
  </si>
  <si>
    <t>Pennsylvania</t>
  </si>
  <si>
    <t>Pennsylvania (mandatory)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</si>
</sst>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;\(0\)"/>
    <numFmt numFmtId="165" formatCode="#,##0.000"/>
    <numFmt numFmtId="166" formatCode="#,##0.000000"/>
    <numFmt numFmtId="167" formatCode="#,##0.0"/>
    <numFmt numFmtId="168" formatCode="_(* #,##0_);_(* \(#,##0\);_(* &quot;-&quot;??_);_(@_)"/>
    <numFmt numFmtId="169" formatCode="#,##0.00000"/>
    <numFmt numFmtId="170" formatCode="#,##0.0000"/>
    <numFmt numFmtId="171" formatCode="0.0%"/>
    <numFmt numFmtId="172" formatCode="_(* #,##0.0_);_(* \(#,##0.0\);_(* &quot;-&quot;??_);_(@_)"/>
    <numFmt numFmtId="173" formatCode="&quot;$&quot;#,##0"/>
    <numFmt numFmtId="174" formatCode="0.0"/>
    <numFmt numFmtId="175" formatCode="_(* #,##0.00000_);_(* \(#,##0.00000\);_(* &quot;-&quot;??_);_(@_)"/>
  </numFmts>
  <fonts count="3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u/>
      <sz val="11"/>
      <color theme="3"/>
      <name val="Calibri"/>
      <family val="2"/>
      <scheme val="minor"/>
    </font>
    <font>
      <sz val="10"/>
      <color rgb="FFFF0000"/>
      <name val="Arial"/>
      <family val="2"/>
    </font>
    <font>
      <sz val="11"/>
      <color theme="1"/>
      <name val="Cambria"/>
      <family val="1"/>
    </font>
    <font>
      <sz val="11"/>
      <color rgb="FFFF0000"/>
      <name val="Calibri"/>
      <family val="2"/>
      <scheme val="minor"/>
    </font>
    <font>
      <b/>
      <sz val="22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26"/>
      <color theme="3" tint="-0.499984740745262"/>
      <name val="Calibri"/>
      <family val="2"/>
      <scheme val="minor"/>
    </font>
    <font>
      <sz val="22"/>
      <color theme="3" tint="-0.499984740745262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bscript"/>
      <sz val="11"/>
      <color rgb="FF000000"/>
      <name val="Calibri"/>
      <family val="2"/>
      <scheme val="minor"/>
    </font>
    <font>
      <i/>
      <sz val="11"/>
      <color rgb="FF80808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5" fillId="0" borderId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291">
    <xf numFmtId="0" fontId="0" fillId="0" borderId="0" xfId="0"/>
    <xf numFmtId="0" fontId="2" fillId="0" borderId="0" xfId="0" applyFont="1" applyAlignment="1">
      <alignment horizontal="left"/>
    </xf>
    <xf numFmtId="0" fontId="0" fillId="0" borderId="3" xfId="0" applyBorder="1"/>
    <xf numFmtId="0" fontId="3" fillId="0" borderId="0" xfId="0" applyFont="1"/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2" fillId="0" borderId="0" xfId="0" applyFont="1"/>
    <xf numFmtId="0" fontId="2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4"/>
    </xf>
    <xf numFmtId="0" fontId="0" fillId="0" borderId="1" xfId="0" applyBorder="1"/>
    <xf numFmtId="0" fontId="0" fillId="0" borderId="5" xfId="0" applyBorder="1"/>
    <xf numFmtId="0" fontId="0" fillId="0" borderId="1" xfId="0" applyBorder="1" applyAlignment="1">
      <alignment horizontal="left" indent="2"/>
    </xf>
    <xf numFmtId="0" fontId="5" fillId="3" borderId="0" xfId="0" applyFont="1" applyFill="1"/>
    <xf numFmtId="0" fontId="4" fillId="3" borderId="0" xfId="0" applyFont="1" applyFill="1"/>
    <xf numFmtId="0" fontId="2" fillId="2" borderId="0" xfId="0" applyFont="1" applyFill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3" borderId="0" xfId="0" applyFont="1" applyFill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vertical="top"/>
    </xf>
    <xf numFmtId="0" fontId="2" fillId="2" borderId="10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2" fillId="4" borderId="7" xfId="0" applyFont="1" applyFill="1" applyBorder="1" applyAlignment="1">
      <alignment vertical="center"/>
    </xf>
    <xf numFmtId="0" fontId="2" fillId="4" borderId="8" xfId="0" applyFont="1" applyFill="1" applyBorder="1" applyAlignment="1">
      <alignment vertical="center"/>
    </xf>
    <xf numFmtId="0" fontId="0" fillId="0" borderId="1" xfId="0" applyBorder="1" applyAlignment="1">
      <alignment horizontal="left" indent="4"/>
    </xf>
    <xf numFmtId="0" fontId="2" fillId="4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6" fillId="0" borderId="0" xfId="0" applyFont="1" applyAlignment="1">
      <alignment horizontal="left"/>
    </xf>
    <xf numFmtId="0" fontId="0" fillId="2" borderId="0" xfId="0" applyFill="1" applyAlignment="1">
      <alignment horizontal="left"/>
    </xf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0" borderId="0" xfId="0" quotePrefix="1"/>
    <xf numFmtId="0" fontId="12" fillId="0" borderId="0" xfId="0" applyFont="1"/>
    <xf numFmtId="164" fontId="0" fillId="0" borderId="0" xfId="0" quotePrefix="1" applyNumberFormat="1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applyAlignment="1">
      <alignment horizontal="left" indent="3"/>
    </xf>
    <xf numFmtId="0" fontId="0" fillId="0" borderId="0" xfId="0" quotePrefix="1" applyAlignment="1">
      <alignment horizontal="left" vertical="center" indent="5"/>
    </xf>
    <xf numFmtId="0" fontId="0" fillId="0" borderId="0" xfId="0" quotePrefix="1" applyAlignment="1">
      <alignment horizontal="left" indent="5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3" fontId="0" fillId="0" borderId="0" xfId="0" applyNumberFormat="1"/>
    <xf numFmtId="3" fontId="0" fillId="0" borderId="3" xfId="0" applyNumberFormat="1" applyBorder="1"/>
    <xf numFmtId="42" fontId="0" fillId="0" borderId="0" xfId="0" applyNumberFormat="1"/>
    <xf numFmtId="42" fontId="0" fillId="0" borderId="3" xfId="0" applyNumberFormat="1" applyBorder="1"/>
    <xf numFmtId="3" fontId="0" fillId="0" borderId="1" xfId="0" applyNumberFormat="1" applyBorder="1"/>
    <xf numFmtId="3" fontId="0" fillId="0" borderId="5" xfId="0" applyNumberFormat="1" applyBorder="1"/>
    <xf numFmtId="3" fontId="4" fillId="3" borderId="0" xfId="0" applyNumberFormat="1" applyFont="1" applyFill="1"/>
    <xf numFmtId="3" fontId="0" fillId="0" borderId="0" xfId="0" applyNumberFormat="1" applyAlignment="1">
      <alignment horizontal="left" indent="2"/>
    </xf>
    <xf numFmtId="165" fontId="0" fillId="0" borderId="0" xfId="0" applyNumberFormat="1"/>
    <xf numFmtId="165" fontId="0" fillId="0" borderId="3" xfId="0" applyNumberFormat="1" applyBorder="1"/>
    <xf numFmtId="166" fontId="0" fillId="0" borderId="0" xfId="0" applyNumberFormat="1"/>
    <xf numFmtId="166" fontId="0" fillId="0" borderId="3" xfId="0" applyNumberFormat="1" applyBorder="1"/>
    <xf numFmtId="167" fontId="0" fillId="0" borderId="0" xfId="0" applyNumberFormat="1"/>
    <xf numFmtId="167" fontId="0" fillId="0" borderId="3" xfId="0" applyNumberFormat="1" applyBorder="1"/>
    <xf numFmtId="0" fontId="0" fillId="0" borderId="11" xfId="0" applyBorder="1"/>
    <xf numFmtId="0" fontId="0" fillId="0" borderId="10" xfId="0" applyBorder="1"/>
    <xf numFmtId="0" fontId="0" fillId="0" borderId="12" xfId="0" applyBorder="1"/>
    <xf numFmtId="0" fontId="0" fillId="0" borderId="0" xfId="0" applyAlignment="1">
      <alignment horizontal="left" indent="6"/>
    </xf>
    <xf numFmtId="0" fontId="2" fillId="0" borderId="0" xfId="0" applyFont="1" applyAlignment="1">
      <alignment horizontal="left" indent="2"/>
    </xf>
    <xf numFmtId="0" fontId="2" fillId="0" borderId="3" xfId="0" applyFont="1" applyBorder="1"/>
    <xf numFmtId="3" fontId="2" fillId="0" borderId="0" xfId="0" applyNumberFormat="1" applyFont="1"/>
    <xf numFmtId="3" fontId="2" fillId="0" borderId="3" xfId="0" applyNumberFormat="1" applyFont="1" applyBorder="1"/>
    <xf numFmtId="0" fontId="5" fillId="5" borderId="0" xfId="0" applyFont="1" applyFill="1"/>
    <xf numFmtId="0" fontId="4" fillId="5" borderId="0" xfId="0" applyFont="1" applyFill="1"/>
    <xf numFmtId="3" fontId="4" fillId="5" borderId="0" xfId="0" applyNumberFormat="1" applyFont="1" applyFill="1"/>
    <xf numFmtId="0" fontId="4" fillId="5" borderId="0" xfId="0" applyFont="1" applyFill="1" applyAlignment="1">
      <alignment horizontal="left"/>
    </xf>
    <xf numFmtId="166" fontId="0" fillId="0" borderId="10" xfId="0" applyNumberFormat="1" applyBorder="1"/>
    <xf numFmtId="3" fontId="0" fillId="0" borderId="10" xfId="0" applyNumberFormat="1" applyBorder="1"/>
    <xf numFmtId="3" fontId="0" fillId="6" borderId="0" xfId="0" applyNumberFormat="1" applyFill="1"/>
    <xf numFmtId="9" fontId="0" fillId="0" borderId="0" xfId="2" applyFont="1"/>
    <xf numFmtId="9" fontId="0" fillId="0" borderId="3" xfId="2" applyFont="1" applyBorder="1"/>
    <xf numFmtId="0" fontId="2" fillId="0" borderId="0" xfId="0" applyFont="1" applyAlignment="1">
      <alignment horizontal="left" indent="6"/>
    </xf>
    <xf numFmtId="3" fontId="0" fillId="6" borderId="3" xfId="0" applyNumberFormat="1" applyFill="1" applyBorder="1"/>
    <xf numFmtId="0" fontId="0" fillId="6" borderId="3" xfId="0" applyFill="1" applyBorder="1"/>
    <xf numFmtId="0" fontId="17" fillId="2" borderId="13" xfId="0" applyFont="1" applyFill="1" applyBorder="1" applyAlignment="1">
      <alignment horizontal="left" indent="2"/>
    </xf>
    <xf numFmtId="0" fontId="17" fillId="2" borderId="4" xfId="0" applyFont="1" applyFill="1" applyBorder="1"/>
    <xf numFmtId="0" fontId="17" fillId="2" borderId="5" xfId="0" applyFont="1" applyFill="1" applyBorder="1"/>
    <xf numFmtId="0" fontId="19" fillId="0" borderId="0" xfId="1" applyFont="1"/>
    <xf numFmtId="0" fontId="20" fillId="0" borderId="0" xfId="0" applyFont="1"/>
    <xf numFmtId="0" fontId="17" fillId="2" borderId="14" xfId="0" applyFont="1" applyFill="1" applyBorder="1" applyAlignment="1">
      <alignment horizontal="left" indent="2"/>
    </xf>
    <xf numFmtId="0" fontId="2" fillId="0" borderId="0" xfId="0" applyFont="1" applyAlignment="1">
      <alignment vertical="top"/>
    </xf>
    <xf numFmtId="0" fontId="0" fillId="0" borderId="15" xfId="0" applyBorder="1" applyAlignment="1">
      <alignment vertical="top"/>
    </xf>
    <xf numFmtId="0" fontId="8" fillId="0" borderId="0" xfId="0" applyFont="1" applyAlignment="1">
      <alignment vertical="top"/>
    </xf>
    <xf numFmtId="0" fontId="8" fillId="0" borderId="15" xfId="0" applyFont="1" applyBorder="1" applyAlignment="1">
      <alignment vertical="top"/>
    </xf>
    <xf numFmtId="0" fontId="27" fillId="0" borderId="0" xfId="0" applyFont="1" applyAlignment="1">
      <alignment vertical="top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top"/>
    </xf>
    <xf numFmtId="0" fontId="30" fillId="0" borderId="0" xfId="0" applyFont="1" applyAlignment="1">
      <alignment vertical="center"/>
    </xf>
    <xf numFmtId="0" fontId="2" fillId="0" borderId="0" xfId="0" applyFont="1" applyAlignment="1">
      <alignment vertical="top" wrapText="1"/>
    </xf>
    <xf numFmtId="0" fontId="24" fillId="0" borderId="0" xfId="0" applyFont="1" applyAlignment="1">
      <alignment vertical="top" wrapText="1"/>
    </xf>
    <xf numFmtId="0" fontId="2" fillId="7" borderId="0" xfId="0" applyFont="1" applyFill="1" applyAlignment="1">
      <alignment vertical="top"/>
    </xf>
    <xf numFmtId="0" fontId="2" fillId="7" borderId="0" xfId="0" applyFon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vertical="top" wrapText="1"/>
    </xf>
    <xf numFmtId="14" fontId="23" fillId="7" borderId="0" xfId="0" applyNumberFormat="1" applyFont="1" applyFill="1" applyAlignment="1">
      <alignment horizontal="center" vertical="top"/>
    </xf>
    <xf numFmtId="0" fontId="2" fillId="7" borderId="0" xfId="0" applyFont="1" applyFill="1" applyAlignment="1">
      <alignment horizontal="left" vertical="top"/>
    </xf>
    <xf numFmtId="0" fontId="0" fillId="7" borderId="0" xfId="0" applyFill="1" applyAlignment="1">
      <alignment vertical="top"/>
    </xf>
    <xf numFmtId="14" fontId="6" fillId="7" borderId="0" xfId="0" applyNumberFormat="1" applyFont="1" applyFill="1" applyAlignment="1">
      <alignment horizontal="left" vertical="top"/>
    </xf>
    <xf numFmtId="0" fontId="3" fillId="7" borderId="0" xfId="0" applyFont="1" applyFill="1"/>
    <xf numFmtId="0" fontId="2" fillId="7" borderId="0" xfId="0" applyFont="1" applyFill="1" applyAlignment="1">
      <alignment horizontal="left"/>
    </xf>
    <xf numFmtId="0" fontId="0" fillId="7" borderId="0" xfId="0" applyFill="1" applyAlignment="1">
      <alignment horizontal="left"/>
    </xf>
    <xf numFmtId="0" fontId="0" fillId="7" borderId="0" xfId="0" applyFill="1"/>
    <xf numFmtId="0" fontId="2" fillId="0" borderId="0" xfId="0" applyFont="1" applyAlignment="1">
      <alignment horizontal="left" vertical="top"/>
    </xf>
    <xf numFmtId="0" fontId="26" fillId="0" borderId="0" xfId="0" applyFont="1" applyAlignment="1">
      <alignment vertical="top"/>
    </xf>
    <xf numFmtId="0" fontId="26" fillId="0" borderId="0" xfId="0" applyFont="1" applyAlignment="1">
      <alignment horizontal="left" vertical="top"/>
    </xf>
    <xf numFmtId="43" fontId="0" fillId="0" borderId="0" xfId="3" applyFont="1" applyFill="1" applyBorder="1"/>
    <xf numFmtId="43" fontId="8" fillId="0" borderId="0" xfId="3" applyFont="1" applyFill="1" applyBorder="1"/>
    <xf numFmtId="0" fontId="8" fillId="0" borderId="0" xfId="0" applyFont="1"/>
    <xf numFmtId="0" fontId="29" fillId="0" borderId="0" xfId="0" applyFont="1"/>
    <xf numFmtId="0" fontId="2" fillId="8" borderId="6" xfId="0" applyFont="1" applyFill="1" applyBorder="1" applyAlignment="1">
      <alignment horizontal="left" vertical="top"/>
    </xf>
    <xf numFmtId="0" fontId="2" fillId="8" borderId="6" xfId="0" applyFont="1" applyFill="1" applyBorder="1" applyAlignment="1">
      <alignment horizontal="center" vertical="center"/>
    </xf>
    <xf numFmtId="0" fontId="23" fillId="0" borderId="1" xfId="0" applyFont="1" applyBorder="1" applyAlignment="1">
      <alignment vertical="top"/>
    </xf>
    <xf numFmtId="0" fontId="24" fillId="0" borderId="1" xfId="0" applyFont="1" applyBorder="1" applyAlignment="1">
      <alignment vertical="top" wrapText="1"/>
    </xf>
    <xf numFmtId="0" fontId="2" fillId="7" borderId="3" xfId="0" applyFont="1" applyFill="1" applyBorder="1" applyAlignment="1">
      <alignment vertical="top" wrapText="1"/>
    </xf>
    <xf numFmtId="0" fontId="2" fillId="7" borderId="3" xfId="0" applyFont="1" applyFill="1" applyBorder="1" applyAlignment="1">
      <alignment vertical="top"/>
    </xf>
    <xf numFmtId="0" fontId="25" fillId="9" borderId="0" xfId="0" applyFont="1" applyFill="1" applyAlignment="1">
      <alignment vertical="top"/>
    </xf>
    <xf numFmtId="0" fontId="5" fillId="9" borderId="0" xfId="0" applyFont="1" applyFill="1" applyAlignment="1">
      <alignment vertical="top"/>
    </xf>
    <xf numFmtId="0" fontId="0" fillId="9" borderId="0" xfId="0" applyFill="1"/>
    <xf numFmtId="0" fontId="0" fillId="0" borderId="1" xfId="0" applyBorder="1" applyAlignment="1">
      <alignment horizontal="left" vertical="top"/>
    </xf>
    <xf numFmtId="0" fontId="29" fillId="0" borderId="1" xfId="0" applyFont="1" applyBorder="1"/>
    <xf numFmtId="0" fontId="6" fillId="0" borderId="0" xfId="0" applyFont="1" applyAlignment="1">
      <alignment vertical="top" wrapText="1"/>
    </xf>
    <xf numFmtId="0" fontId="0" fillId="0" borderId="15" xfId="0" applyBorder="1" applyAlignment="1">
      <alignment horizontal="center" vertical="top"/>
    </xf>
    <xf numFmtId="0" fontId="0" fillId="0" borderId="14" xfId="0" applyBorder="1" applyAlignment="1">
      <alignment vertical="top"/>
    </xf>
    <xf numFmtId="0" fontId="25" fillId="9" borderId="15" xfId="0" applyFont="1" applyFill="1" applyBorder="1" applyAlignment="1">
      <alignment vertical="top"/>
    </xf>
    <xf numFmtId="0" fontId="8" fillId="0" borderId="1" xfId="0" applyFont="1" applyBorder="1" applyAlignment="1">
      <alignment vertical="top"/>
    </xf>
    <xf numFmtId="0" fontId="8" fillId="0" borderId="14" xfId="0" applyFont="1" applyBorder="1" applyAlignment="1">
      <alignment vertical="top"/>
    </xf>
    <xf numFmtId="0" fontId="0" fillId="9" borderId="0" xfId="0" applyFill="1" applyAlignment="1">
      <alignment vertical="center"/>
    </xf>
    <xf numFmtId="0" fontId="31" fillId="0" borderId="0" xfId="0" applyFont="1" applyAlignment="1">
      <alignment vertical="top"/>
    </xf>
    <xf numFmtId="0" fontId="0" fillId="7" borderId="0" xfId="0" applyFill="1" applyAlignment="1">
      <alignment horizontal="left" vertical="top"/>
    </xf>
    <xf numFmtId="0" fontId="32" fillId="9" borderId="0" xfId="0" applyFont="1" applyFill="1" applyAlignment="1">
      <alignment vertical="top"/>
    </xf>
    <xf numFmtId="0" fontId="8" fillId="0" borderId="0" xfId="0" quotePrefix="1" applyFont="1" applyAlignment="1">
      <alignment horizontal="left" vertical="top"/>
    </xf>
    <xf numFmtId="0" fontId="0" fillId="0" borderId="0" xfId="0" quotePrefix="1" applyAlignment="1">
      <alignment horizontal="left" vertical="top"/>
    </xf>
    <xf numFmtId="0" fontId="0" fillId="0" borderId="0" xfId="0" applyAlignment="1">
      <alignment horizontal="left" vertical="top"/>
    </xf>
    <xf numFmtId="0" fontId="32" fillId="9" borderId="1" xfId="0" applyFont="1" applyFill="1" applyBorder="1" applyAlignment="1">
      <alignment vertical="top"/>
    </xf>
    <xf numFmtId="0" fontId="5" fillId="9" borderId="1" xfId="0" applyFont="1" applyFill="1" applyBorder="1" applyAlignment="1">
      <alignment vertical="top"/>
    </xf>
    <xf numFmtId="0" fontId="25" fillId="9" borderId="1" xfId="0" applyFont="1" applyFill="1" applyBorder="1" applyAlignment="1">
      <alignment vertical="top"/>
    </xf>
    <xf numFmtId="0" fontId="0" fillId="9" borderId="1" xfId="0" applyFill="1" applyBorder="1"/>
    <xf numFmtId="0" fontId="4" fillId="9" borderId="0" xfId="0" applyFont="1" applyFill="1" applyAlignment="1">
      <alignment horizontal="left"/>
    </xf>
    <xf numFmtId="0" fontId="5" fillId="9" borderId="0" xfId="0" applyFont="1" applyFill="1"/>
    <xf numFmtId="0" fontId="4" fillId="9" borderId="0" xfId="0" applyFont="1" applyFill="1"/>
    <xf numFmtId="0" fontId="8" fillId="0" borderId="0" xfId="0" applyFont="1" applyAlignment="1">
      <alignment horizontal="left" vertical="top"/>
    </xf>
    <xf numFmtId="0" fontId="8" fillId="0" borderId="0" xfId="0" quotePrefix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33" fillId="0" borderId="0" xfId="0" applyFont="1" applyAlignment="1">
      <alignment vertical="top"/>
    </xf>
    <xf numFmtId="0" fontId="33" fillId="0" borderId="1" xfId="0" applyFont="1" applyBorder="1" applyAlignment="1">
      <alignment vertical="top"/>
    </xf>
    <xf numFmtId="0" fontId="0" fillId="9" borderId="0" xfId="0" applyFill="1" applyAlignment="1">
      <alignment horizontal="left"/>
    </xf>
    <xf numFmtId="0" fontId="3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14" fontId="6" fillId="7" borderId="0" xfId="0" applyNumberFormat="1" applyFont="1" applyFill="1" applyAlignment="1">
      <alignment horizontal="center" vertical="center"/>
    </xf>
    <xf numFmtId="0" fontId="25" fillId="9" borderId="1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25" fillId="9" borderId="0" xfId="0" applyFont="1" applyFill="1" applyAlignment="1">
      <alignment horizontal="center" vertical="center"/>
    </xf>
    <xf numFmtId="0" fontId="25" fillId="9" borderId="1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0" fontId="8" fillId="0" borderId="15" xfId="0" applyFont="1" applyBorder="1" applyAlignment="1">
      <alignment horizontal="center" vertical="top"/>
    </xf>
    <xf numFmtId="0" fontId="27" fillId="0" borderId="0" xfId="0" applyFont="1" applyAlignment="1">
      <alignment horizontal="left" vertical="top"/>
    </xf>
    <xf numFmtId="167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27" fillId="0" borderId="1" xfId="0" applyFont="1" applyBorder="1" applyAlignment="1">
      <alignment vertical="top"/>
    </xf>
    <xf numFmtId="0" fontId="8" fillId="0" borderId="1" xfId="0" applyFont="1" applyBorder="1"/>
    <xf numFmtId="0" fontId="23" fillId="0" borderId="0" xfId="0" applyFont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3" fontId="0" fillId="0" borderId="0" xfId="0" applyNumberFormat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0" fontId="0" fillId="7" borderId="1" xfId="0" applyFill="1" applyBorder="1" applyAlignment="1">
      <alignment vertical="top"/>
    </xf>
    <xf numFmtId="0" fontId="0" fillId="7" borderId="5" xfId="0" applyFill="1" applyBorder="1" applyAlignment="1">
      <alignment vertical="top"/>
    </xf>
    <xf numFmtId="0" fontId="0" fillId="7" borderId="1" xfId="0" applyFill="1" applyBorder="1" applyAlignment="1">
      <alignment vertical="center"/>
    </xf>
    <xf numFmtId="0" fontId="0" fillId="7" borderId="1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1" xfId="0" applyFill="1" applyBorder="1"/>
    <xf numFmtId="0" fontId="8" fillId="0" borderId="1" xfId="0" applyFont="1" applyBorder="1" applyAlignment="1">
      <alignment horizontal="left" vertical="center"/>
    </xf>
    <xf numFmtId="9" fontId="8" fillId="0" borderId="0" xfId="2" applyFont="1" applyFill="1" applyBorder="1" applyAlignment="1">
      <alignment horizontal="center" vertical="center"/>
    </xf>
    <xf numFmtId="9" fontId="8" fillId="0" borderId="15" xfId="2" applyFont="1" applyFill="1" applyBorder="1" applyAlignment="1">
      <alignment horizontal="center" vertical="center"/>
    </xf>
    <xf numFmtId="9" fontId="0" fillId="0" borderId="1" xfId="2" applyFont="1" applyFill="1" applyBorder="1" applyAlignment="1">
      <alignment horizontal="center" vertical="center"/>
    </xf>
    <xf numFmtId="9" fontId="8" fillId="0" borderId="1" xfId="2" applyFont="1" applyFill="1" applyBorder="1" applyAlignment="1">
      <alignment horizontal="center" vertical="center"/>
    </xf>
    <xf numFmtId="9" fontId="8" fillId="0" borderId="14" xfId="2" applyFont="1" applyFill="1" applyBorder="1" applyAlignment="1">
      <alignment horizontal="center" vertical="center"/>
    </xf>
    <xf numFmtId="0" fontId="2" fillId="10" borderId="16" xfId="0" applyFont="1" applyFill="1" applyBorder="1" applyAlignment="1">
      <alignment horizontal="center" vertical="center" wrapText="1"/>
    </xf>
    <xf numFmtId="0" fontId="2" fillId="10" borderId="17" xfId="0" applyFont="1" applyFill="1" applyBorder="1" applyAlignment="1">
      <alignment horizontal="center" vertical="center" wrapText="1"/>
    </xf>
    <xf numFmtId="0" fontId="2" fillId="10" borderId="18" xfId="0" applyFont="1" applyFill="1" applyBorder="1" applyAlignment="1">
      <alignment horizontal="center" vertical="center" wrapText="1"/>
    </xf>
    <xf numFmtId="0" fontId="10" fillId="0" borderId="0" xfId="0" applyFont="1"/>
    <xf numFmtId="0" fontId="8" fillId="0" borderId="0" xfId="0" applyFont="1" applyAlignment="1">
      <alignment horizontal="left" indent="2"/>
    </xf>
    <xf numFmtId="0" fontId="8" fillId="0" borderId="0" xfId="0" applyFont="1" applyAlignment="1">
      <alignment horizontal="left" indent="4"/>
    </xf>
    <xf numFmtId="0" fontId="21" fillId="0" borderId="0" xfId="0" applyFont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left" indent="2"/>
    </xf>
    <xf numFmtId="0" fontId="23" fillId="0" borderId="0" xfId="0" applyFont="1"/>
    <xf numFmtId="0" fontId="23" fillId="0" borderId="3" xfId="0" applyFont="1" applyBorder="1"/>
    <xf numFmtId="3" fontId="23" fillId="0" borderId="0" xfId="0" applyNumberFormat="1" applyFont="1"/>
    <xf numFmtId="3" fontId="23" fillId="0" borderId="3" xfId="0" applyNumberFormat="1" applyFont="1" applyBorder="1"/>
    <xf numFmtId="0" fontId="8" fillId="0" borderId="0" xfId="0" applyFont="1" applyAlignment="1">
      <alignment horizontal="left"/>
    </xf>
    <xf numFmtId="0" fontId="8" fillId="0" borderId="3" xfId="0" applyFont="1" applyBorder="1"/>
    <xf numFmtId="3" fontId="8" fillId="0" borderId="0" xfId="0" applyNumberFormat="1" applyFont="1"/>
    <xf numFmtId="3" fontId="8" fillId="0" borderId="3" xfId="0" applyNumberFormat="1" applyFont="1" applyBorder="1"/>
    <xf numFmtId="4" fontId="8" fillId="0" borderId="0" xfId="0" applyNumberFormat="1" applyFont="1"/>
    <xf numFmtId="4" fontId="8" fillId="0" borderId="3" xfId="0" applyNumberFormat="1" applyFont="1" applyBorder="1"/>
    <xf numFmtId="3" fontId="8" fillId="0" borderId="0" xfId="0" applyNumberFormat="1" applyFont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wrapText="1"/>
    </xf>
    <xf numFmtId="0" fontId="36" fillId="0" borderId="0" xfId="0" applyFont="1" applyAlignment="1">
      <alignment horizontal="left"/>
    </xf>
    <xf numFmtId="14" fontId="36" fillId="0" borderId="0" xfId="0" applyNumberFormat="1" applyFont="1" applyAlignment="1">
      <alignment horizontal="left"/>
    </xf>
    <xf numFmtId="3" fontId="34" fillId="0" borderId="0" xfId="0" applyNumberFormat="1" applyFont="1"/>
    <xf numFmtId="0" fontId="34" fillId="0" borderId="0" xfId="0" applyFont="1"/>
    <xf numFmtId="168" fontId="0" fillId="0" borderId="0" xfId="3" applyNumberFormat="1" applyFont="1"/>
    <xf numFmtId="42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0" fontId="37" fillId="0" borderId="3" xfId="0" applyFont="1" applyBorder="1" applyAlignment="1">
      <alignment horizontal="left" vertical="center"/>
    </xf>
    <xf numFmtId="0" fontId="37" fillId="0" borderId="0" xfId="0" applyFont="1" applyAlignment="1">
      <alignment horizontal="left" vertical="center"/>
    </xf>
    <xf numFmtId="4" fontId="0" fillId="0" borderId="0" xfId="0" applyNumberFormat="1"/>
    <xf numFmtId="169" fontId="8" fillId="0" borderId="0" xfId="0" applyNumberFormat="1" applyFont="1"/>
    <xf numFmtId="170" fontId="0" fillId="0" borderId="0" xfId="0" applyNumberFormat="1"/>
    <xf numFmtId="169" fontId="0" fillId="0" borderId="0" xfId="0" applyNumberFormat="1"/>
    <xf numFmtId="11" fontId="0" fillId="0" borderId="0" xfId="0" applyNumberFormat="1"/>
    <xf numFmtId="9" fontId="8" fillId="0" borderId="0" xfId="2" applyFont="1"/>
    <xf numFmtId="2" fontId="0" fillId="0" borderId="0" xfId="2" applyNumberFormat="1" applyFont="1"/>
    <xf numFmtId="171" fontId="0" fillId="0" borderId="0" xfId="2" applyNumberFormat="1" applyFont="1"/>
    <xf numFmtId="3" fontId="38" fillId="0" borderId="3" xfId="0" applyNumberFormat="1" applyFont="1" applyBorder="1"/>
    <xf numFmtId="3" fontId="38" fillId="0" borderId="0" xfId="0" applyNumberFormat="1" applyFont="1"/>
    <xf numFmtId="168" fontId="8" fillId="0" borderId="0" xfId="3" applyNumberFormat="1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172" fontId="0" fillId="0" borderId="0" xfId="3" applyNumberFormat="1" applyFont="1" applyAlignment="1">
      <alignment horizontal="right" vertical="center"/>
    </xf>
    <xf numFmtId="43" fontId="0" fillId="0" borderId="0" xfId="3" applyFont="1" applyAlignment="1">
      <alignment horizontal="right" vertical="center"/>
    </xf>
    <xf numFmtId="168" fontId="0" fillId="0" borderId="0" xfId="3" applyNumberFormat="1" applyFont="1" applyAlignment="1">
      <alignment horizontal="center" vertical="center"/>
    </xf>
    <xf numFmtId="43" fontId="0" fillId="0" borderId="0" xfId="3" applyFont="1" applyAlignment="1">
      <alignment horizontal="center" vertical="center"/>
    </xf>
    <xf numFmtId="10" fontId="0" fillId="0" borderId="1" xfId="2" applyNumberFormat="1" applyFont="1" applyFill="1" applyBorder="1" applyAlignment="1">
      <alignment horizontal="right" vertical="center"/>
    </xf>
    <xf numFmtId="14" fontId="6" fillId="0" borderId="0" xfId="0" applyNumberFormat="1" applyFont="1" applyAlignment="1">
      <alignment horizontal="left" vertical="top" wrapText="1"/>
    </xf>
    <xf numFmtId="168" fontId="0" fillId="0" borderId="0" xfId="3" applyNumberFormat="1" applyFont="1" applyAlignment="1">
      <alignment horizontal="right" vertical="center"/>
    </xf>
    <xf numFmtId="1" fontId="0" fillId="0" borderId="0" xfId="0" applyNumberFormat="1" applyAlignment="1">
      <alignment horizontal="right" vertical="center"/>
    </xf>
    <xf numFmtId="168" fontId="0" fillId="0" borderId="0" xfId="3" applyNumberFormat="1" applyFont="1" applyFill="1" applyAlignment="1">
      <alignment horizontal="center" vertical="center"/>
    </xf>
    <xf numFmtId="6" fontId="0" fillId="0" borderId="0" xfId="0" applyNumberFormat="1"/>
    <xf numFmtId="173" fontId="0" fillId="0" borderId="0" xfId="4" applyNumberFormat="1" applyFont="1"/>
    <xf numFmtId="173" fontId="0" fillId="0" borderId="0" xfId="0" applyNumberFormat="1"/>
    <xf numFmtId="2" fontId="0" fillId="0" borderId="0" xfId="3" applyNumberFormat="1" applyFont="1"/>
    <xf numFmtId="172" fontId="0" fillId="0" borderId="0" xfId="3" applyNumberFormat="1" applyFont="1" applyAlignment="1">
      <alignment horizontal="center" vertical="center"/>
    </xf>
    <xf numFmtId="10" fontId="0" fillId="0" borderId="1" xfId="2" applyNumberFormat="1" applyFont="1" applyFill="1" applyBorder="1" applyAlignment="1">
      <alignment horizontal="center" vertical="center"/>
    </xf>
    <xf numFmtId="1" fontId="0" fillId="0" borderId="0" xfId="3" applyNumberFormat="1" applyFont="1" applyAlignment="1">
      <alignment horizontal="right" vertical="center"/>
    </xf>
    <xf numFmtId="174" fontId="0" fillId="0" borderId="0" xfId="3" applyNumberFormat="1" applyFont="1" applyAlignment="1">
      <alignment horizontal="right" vertical="center"/>
    </xf>
    <xf numFmtId="172" fontId="0" fillId="0" borderId="0" xfId="0" applyNumberFormat="1" applyAlignment="1">
      <alignment horizontal="right" vertical="center"/>
    </xf>
    <xf numFmtId="175" fontId="8" fillId="0" borderId="0" xfId="3" applyNumberFormat="1" applyFont="1"/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166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66" fontId="0" fillId="0" borderId="7" xfId="0" applyNumberFormat="1" applyBorder="1" applyAlignment="1">
      <alignment horizontal="center"/>
    </xf>
    <xf numFmtId="166" fontId="0" fillId="0" borderId="8" xfId="0" applyNumberFormat="1" applyBorder="1" applyAlignment="1">
      <alignment horizontal="center"/>
    </xf>
    <xf numFmtId="0" fontId="8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left" vertical="center"/>
    </xf>
    <xf numFmtId="0" fontId="2" fillId="8" borderId="7" xfId="0" applyFont="1" applyFill="1" applyBorder="1" applyAlignment="1">
      <alignment horizontal="center" vertical="top"/>
    </xf>
    <xf numFmtId="0" fontId="2" fillId="8" borderId="8" xfId="0" applyFont="1" applyFill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0" fontId="0" fillId="0" borderId="3" xfId="0" applyBorder="1" applyAlignment="1">
      <alignment horizontal="left" vertical="top"/>
    </xf>
  </cellXfs>
  <cellStyles count="5">
    <cellStyle name="Comma" xfId="3" builtinId="3"/>
    <cellStyle name="Currency" xfId="4" builtinId="4"/>
    <cellStyle name="Normal" xfId="0" builtinId="0"/>
    <cellStyle name="Normal 2" xfId="1" xr:uid="{00000000-0005-0000-0000-000002000000}"/>
    <cellStyle name="Percent" xfId="2" builtinId="5"/>
  </cellStyles>
  <dxfs count="0"/>
  <tableStyles count="0" defaultTableStyle="TableStyleMedium2" defaultPivotStyle="PivotStyleMedium9"/>
  <colors>
    <mruColors>
      <color rgb="FFFF3300"/>
      <color rgb="FFFF6565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123265</xdr:colOff>
      <xdr:row>0</xdr:row>
      <xdr:rowOff>155300</xdr:rowOff>
    </xdr:from>
    <xdr:to>
      <xdr:col>1</xdr:col>
      <xdr:colOff>1109654</xdr:colOff>
      <xdr:row>0</xdr:row>
      <xdr:rowOff>612514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BAA7E9-50A3-4315-9ED7-67C690918A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8972"/>
        <a:stretch/>
      </xdr:blipFill>
      <xdr:spPr>
        <a:xfrm>
          <a:off x="666190" y="155300"/>
          <a:ext cx="992104" cy="4610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123265</xdr:colOff>
      <xdr:row>0</xdr:row>
      <xdr:rowOff>155300</xdr:rowOff>
    </xdr:from>
    <xdr:to>
      <xdr:col>1</xdr:col>
      <xdr:colOff>1115369</xdr:colOff>
      <xdr:row>0</xdr:row>
      <xdr:rowOff>616324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9CC996-6B89-4851-B797-9323E2FEBD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8972"/>
        <a:stretch/>
      </xdr:blipFill>
      <xdr:spPr>
        <a:xfrm>
          <a:off x="666190" y="155300"/>
          <a:ext cx="992104" cy="4610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123265</xdr:colOff>
      <xdr:row>0</xdr:row>
      <xdr:rowOff>155300</xdr:rowOff>
    </xdr:from>
    <xdr:to>
      <xdr:col>1</xdr:col>
      <xdr:colOff>1115369</xdr:colOff>
      <xdr:row>0</xdr:row>
      <xdr:rowOff>616324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378CDA-B2F3-461E-B7BA-3AE00DFFDB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8972"/>
        <a:stretch/>
      </xdr:blipFill>
      <xdr:spPr>
        <a:xfrm>
          <a:off x="666190" y="155300"/>
          <a:ext cx="992104" cy="4610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123265</xdr:colOff>
      <xdr:row>0</xdr:row>
      <xdr:rowOff>155300</xdr:rowOff>
    </xdr:from>
    <xdr:to>
      <xdr:col>1</xdr:col>
      <xdr:colOff>1115369</xdr:colOff>
      <xdr:row>0</xdr:row>
      <xdr:rowOff>616324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8972"/>
        <a:stretch/>
      </xdr:blipFill>
      <xdr:spPr>
        <a:xfrm>
          <a:off x="661147" y="155300"/>
          <a:ext cx="992104" cy="4610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123266</xdr:colOff>
      <xdr:row>0</xdr:row>
      <xdr:rowOff>76200</xdr:rowOff>
    </xdr:from>
    <xdr:to>
      <xdr:col>1</xdr:col>
      <xdr:colOff>1277471</xdr:colOff>
      <xdr:row>0</xdr:row>
      <xdr:rowOff>657919</xdr:rowOff>
    </xdr:to>
    <xdr:pic>
      <xdr:nvPicPr>
        <xdr:cNvPr id="2" name="Picture 1" descr="Image may contain: text">
          <a:extLst>
            <a:ext uri="{FF2B5EF4-FFF2-40B4-BE49-F238E27FC236}">
              <a16:creationId xmlns:a16="http://schemas.microsoft.com/office/drawing/2014/main" id="{5F82DEFC-4C83-4116-8600-6EBD8DF7BB6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117" b="26662"/>
        <a:stretch/>
      </xdr:blipFill>
      <xdr:spPr bwMode="auto">
        <a:xfrm>
          <a:off x="666191" y="76200"/>
          <a:ext cx="1154205" cy="581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123266</xdr:colOff>
      <xdr:row>0</xdr:row>
      <xdr:rowOff>76200</xdr:rowOff>
    </xdr:from>
    <xdr:to>
      <xdr:col>1</xdr:col>
      <xdr:colOff>1277471</xdr:colOff>
      <xdr:row>0</xdr:row>
      <xdr:rowOff>657919</xdr:rowOff>
    </xdr:to>
    <xdr:pic>
      <xdr:nvPicPr>
        <xdr:cNvPr id="2" name="Picture 1" descr="Image may contain: text">
          <a:extLst>
            <a:ext uri="{FF2B5EF4-FFF2-40B4-BE49-F238E27FC236}">
              <a16:creationId xmlns:a16="http://schemas.microsoft.com/office/drawing/2014/main" id="{7CA7C5F7-EE07-4A67-9C80-422F569DEA2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117" b="26662"/>
        <a:stretch/>
      </xdr:blipFill>
      <xdr:spPr bwMode="auto">
        <a:xfrm>
          <a:off x="666191" y="76200"/>
          <a:ext cx="1154205" cy="581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123266</xdr:colOff>
      <xdr:row>0</xdr:row>
      <xdr:rowOff>76200</xdr:rowOff>
    </xdr:from>
    <xdr:to>
      <xdr:col>1</xdr:col>
      <xdr:colOff>1277471</xdr:colOff>
      <xdr:row>0</xdr:row>
      <xdr:rowOff>657919</xdr:rowOff>
    </xdr:to>
    <xdr:pic>
      <xdr:nvPicPr>
        <xdr:cNvPr id="2" name="Picture 1" descr="Image may contain: text">
          <a:extLst>
            <a:ext uri="{FF2B5EF4-FFF2-40B4-BE49-F238E27FC236}">
              <a16:creationId xmlns:a16="http://schemas.microsoft.com/office/drawing/2014/main" id="{9905CD5D-C098-4909-AF83-85AA99F6E42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117" b="26662"/>
        <a:stretch/>
      </xdr:blipFill>
      <xdr:spPr bwMode="auto">
        <a:xfrm>
          <a:off x="666191" y="76200"/>
          <a:ext cx="1154205" cy="581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9F28B-C7E2-4639-9432-1A96BA78316F}">
  <sheetPr>
    <tabColor rgb="FF92D050"/>
    <outlinePr summaryBelow="0"/>
  </sheetPr>
  <dimension ref="A1:W197"/>
  <sheetViews>
    <sheetView showGridLines="0" zoomScale="85" zoomScaleNormal="85" workbookViewId="0">
      <pane ySplit="14" topLeftCell="A97" activePane="bottomLeft" state="frozen"/>
      <selection pane="bottomLeft" activeCell="M188" sqref="M188"/>
    </sheetView>
  </sheetViews>
  <sheetFormatPr defaultColWidth="9.140625" defaultRowHeight="15" outlineLevelRow="1" x14ac:dyDescent="0.25"/>
  <cols>
    <col min="1" max="1" width="8.140625" style="19" bestFit="1" customWidth="1"/>
    <col min="2" max="2" width="29" customWidth="1"/>
    <col min="3" max="3" width="52" customWidth="1"/>
    <col min="4" max="5" width="2.140625" customWidth="1"/>
    <col min="6" max="6" width="10.28515625" bestFit="1" customWidth="1"/>
    <col min="7" max="8" width="2.140625" customWidth="1"/>
    <col min="9" max="9" width="15.28515625" bestFit="1" customWidth="1"/>
    <col min="10" max="11" width="2.140625" customWidth="1"/>
    <col min="12" max="12" width="14.5703125" bestFit="1" customWidth="1"/>
    <col min="13" max="14" width="2.140625" customWidth="1"/>
    <col min="15" max="15" width="9.7109375" customWidth="1"/>
    <col min="16" max="17" width="2.140625" customWidth="1"/>
    <col min="18" max="18" width="9.7109375" customWidth="1"/>
    <col min="19" max="20" width="2.140625" customWidth="1"/>
    <col min="21" max="21" width="68.85546875" style="19" customWidth="1"/>
    <col min="22" max="22" width="4.7109375" customWidth="1"/>
  </cols>
  <sheetData>
    <row r="1" spans="1:22" ht="56.25" customHeight="1" x14ac:dyDescent="0.25">
      <c r="C1" s="94" t="s">
        <v>210</v>
      </c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</row>
    <row r="2" spans="1:22" outlineLevel="1" collapsed="1" x14ac:dyDescent="0.25">
      <c r="B2" s="8" t="s">
        <v>21</v>
      </c>
      <c r="C2" s="227" t="s">
        <v>310</v>
      </c>
      <c r="D2" s="1"/>
      <c r="E2" s="1"/>
      <c r="F2" s="1"/>
      <c r="G2" s="3"/>
      <c r="H2" s="3"/>
      <c r="I2" s="3"/>
      <c r="J2" s="3"/>
      <c r="K2" s="3"/>
      <c r="L2" s="3"/>
      <c r="M2" s="3"/>
      <c r="N2" s="3"/>
      <c r="O2" s="1"/>
      <c r="P2" s="3"/>
      <c r="Q2" s="3"/>
      <c r="R2" s="1"/>
      <c r="S2" s="3"/>
      <c r="T2" s="3"/>
    </row>
    <row r="3" spans="1:22" outlineLevel="1" x14ac:dyDescent="0.25">
      <c r="B3" s="8" t="s">
        <v>36</v>
      </c>
      <c r="C3" s="227" t="s">
        <v>311</v>
      </c>
      <c r="D3" s="1"/>
      <c r="E3" s="1"/>
      <c r="F3" s="1"/>
      <c r="G3" s="3"/>
      <c r="H3" s="3"/>
      <c r="I3" s="3"/>
      <c r="J3" s="3"/>
      <c r="K3" s="3"/>
      <c r="L3" s="3"/>
      <c r="M3" s="3"/>
      <c r="N3" s="3"/>
      <c r="O3" s="1"/>
      <c r="P3" s="3"/>
      <c r="Q3" s="3"/>
      <c r="R3" s="1"/>
      <c r="S3" s="3"/>
      <c r="T3" s="3"/>
    </row>
    <row r="4" spans="1:22" outlineLevel="1" x14ac:dyDescent="0.25">
      <c r="B4" s="8" t="s">
        <v>3</v>
      </c>
      <c r="C4" s="227" t="s">
        <v>312</v>
      </c>
      <c r="D4" s="1"/>
      <c r="E4" s="1"/>
      <c r="F4" s="1"/>
      <c r="G4" s="3"/>
      <c r="H4" s="3"/>
      <c r="I4" s="3"/>
      <c r="J4" s="3"/>
      <c r="K4" s="3"/>
      <c r="L4" s="3"/>
      <c r="M4" s="3"/>
      <c r="N4" s="3"/>
      <c r="O4" s="1"/>
      <c r="P4" s="3"/>
      <c r="Q4" s="3"/>
      <c r="R4" s="1"/>
      <c r="S4" s="3"/>
      <c r="T4" s="3"/>
    </row>
    <row r="5" spans="1:22" outlineLevel="1" x14ac:dyDescent="0.25">
      <c r="B5" s="8" t="s">
        <v>4</v>
      </c>
      <c r="C5" s="227" t="s">
        <v>313</v>
      </c>
      <c r="D5" s="1"/>
      <c r="E5" s="1"/>
      <c r="F5" s="1"/>
      <c r="G5" s="3"/>
      <c r="H5" s="3"/>
      <c r="I5" s="3"/>
      <c r="J5" s="3"/>
      <c r="K5" s="3"/>
      <c r="L5" s="3"/>
      <c r="M5" s="3"/>
      <c r="N5" s="3"/>
      <c r="O5" s="1"/>
      <c r="P5" s="3"/>
      <c r="Q5" s="3"/>
      <c r="R5" s="1"/>
      <c r="S5" s="3"/>
      <c r="T5" s="3"/>
    </row>
    <row r="6" spans="1:22" outlineLevel="1" x14ac:dyDescent="0.25">
      <c r="B6" s="8" t="s">
        <v>53</v>
      </c>
      <c r="C6" s="227" t="s">
        <v>314</v>
      </c>
      <c r="D6" s="1"/>
      <c r="E6" s="1"/>
      <c r="F6" s="1"/>
      <c r="G6" s="3"/>
      <c r="H6" s="3"/>
      <c r="I6" s="3"/>
      <c r="J6" s="3"/>
      <c r="K6" s="3"/>
      <c r="L6" s="3"/>
      <c r="M6" s="3"/>
      <c r="N6" s="3"/>
      <c r="O6" s="1"/>
      <c r="P6" s="3"/>
      <c r="Q6" s="3"/>
      <c r="R6" s="1"/>
      <c r="S6" s="3"/>
      <c r="T6" s="3"/>
    </row>
    <row r="7" spans="1:22" outlineLevel="1" x14ac:dyDescent="0.25">
      <c r="B7" s="8" t="s">
        <v>41</v>
      </c>
      <c r="C7" s="227" t="s">
        <v>315</v>
      </c>
      <c r="D7" s="1"/>
      <c r="E7" s="1"/>
      <c r="F7" s="1"/>
      <c r="G7" s="3"/>
      <c r="H7" s="3"/>
      <c r="I7" s="3"/>
      <c r="J7" s="3"/>
      <c r="K7" s="3"/>
      <c r="L7" s="3"/>
      <c r="M7" s="3"/>
      <c r="N7" s="3"/>
      <c r="O7" s="1"/>
      <c r="P7" s="3"/>
      <c r="Q7" s="3"/>
      <c r="R7" s="1"/>
      <c r="S7" s="3"/>
      <c r="T7" s="3"/>
    </row>
    <row r="8" spans="1:22" outlineLevel="1" x14ac:dyDescent="0.25">
      <c r="B8" s="8" t="s">
        <v>2</v>
      </c>
      <c r="C8" s="228">
        <v>45775</v>
      </c>
      <c r="D8" s="1"/>
      <c r="E8" s="1"/>
      <c r="F8" s="1"/>
      <c r="G8" s="3"/>
      <c r="H8" s="3"/>
      <c r="I8" s="3"/>
      <c r="J8" s="3"/>
      <c r="K8" s="3"/>
      <c r="L8" s="3"/>
      <c r="M8" s="3"/>
      <c r="N8" s="3"/>
      <c r="O8" s="1"/>
      <c r="P8" s="3"/>
      <c r="Q8" s="3"/>
      <c r="R8" s="1"/>
      <c r="S8" s="3"/>
      <c r="T8" s="3"/>
    </row>
    <row r="10" spans="1:22" s="4" customFormat="1" ht="6" customHeight="1" x14ac:dyDescent="0.25">
      <c r="A10" s="20"/>
      <c r="D10" s="5"/>
      <c r="G10" s="5"/>
      <c r="J10" s="5"/>
      <c r="M10" s="5"/>
      <c r="P10" s="5"/>
      <c r="S10" s="5"/>
      <c r="U10" s="26"/>
    </row>
    <row r="11" spans="1:22" s="17" customFormat="1" x14ac:dyDescent="0.25">
      <c r="A11" s="32"/>
      <c r="D11" s="9"/>
      <c r="F11" s="17" t="s">
        <v>52</v>
      </c>
      <c r="G11" s="9"/>
      <c r="I11" s="17" t="s">
        <v>1</v>
      </c>
      <c r="J11" s="9"/>
      <c r="L11" s="17" t="s">
        <v>0</v>
      </c>
      <c r="M11" s="9"/>
      <c r="O11" s="17" t="s">
        <v>50</v>
      </c>
      <c r="P11" s="9"/>
      <c r="R11" s="17" t="s">
        <v>51</v>
      </c>
      <c r="S11" s="9"/>
    </row>
    <row r="12" spans="1:22" s="17" customFormat="1" x14ac:dyDescent="0.25">
      <c r="A12" s="18" t="s">
        <v>22</v>
      </c>
      <c r="B12" s="267" t="s">
        <v>216</v>
      </c>
      <c r="C12" s="268"/>
      <c r="D12" s="9"/>
      <c r="F12" s="18">
        <v>2010</v>
      </c>
      <c r="G12" s="9"/>
      <c r="H12" s="25"/>
      <c r="I12" s="31">
        <v>2023</v>
      </c>
      <c r="J12" s="9"/>
      <c r="K12" s="25"/>
      <c r="L12" s="18">
        <v>2024</v>
      </c>
      <c r="M12" s="9"/>
      <c r="O12" s="18"/>
      <c r="P12" s="9"/>
      <c r="R12" s="18"/>
      <c r="S12" s="9"/>
      <c r="U12" s="28" t="s">
        <v>56</v>
      </c>
      <c r="V12" s="29"/>
    </row>
    <row r="13" spans="1:22" s="36" customFormat="1" x14ac:dyDescent="0.25">
      <c r="A13" s="34"/>
      <c r="B13" s="34"/>
      <c r="C13" s="34"/>
      <c r="D13" s="35"/>
      <c r="F13" s="37"/>
      <c r="G13" s="35"/>
      <c r="I13" s="37"/>
      <c r="J13" s="35"/>
      <c r="L13" s="37"/>
      <c r="M13" s="35"/>
      <c r="O13" s="37"/>
      <c r="P13" s="35"/>
      <c r="R13" s="37"/>
      <c r="S13" s="35"/>
    </row>
    <row r="14" spans="1:22" s="6" customFormat="1" ht="6" customHeight="1" x14ac:dyDescent="0.25">
      <c r="A14" s="21"/>
      <c r="D14" s="7"/>
      <c r="G14" s="7"/>
      <c r="J14" s="7"/>
      <c r="M14" s="7"/>
      <c r="P14" s="7"/>
      <c r="S14" s="7"/>
      <c r="U14" s="27"/>
    </row>
    <row r="16" spans="1:22" s="16" customFormat="1" ht="18.75" x14ac:dyDescent="0.3">
      <c r="A16" s="22"/>
      <c r="B16" s="15" t="s">
        <v>165</v>
      </c>
      <c r="U16" s="22"/>
    </row>
    <row r="17" spans="1:21" x14ac:dyDescent="0.25">
      <c r="D17" s="2"/>
      <c r="G17" s="2"/>
      <c r="J17" s="2"/>
      <c r="M17" s="2"/>
      <c r="P17" s="2"/>
      <c r="S17" s="2"/>
    </row>
    <row r="18" spans="1:21" x14ac:dyDescent="0.25">
      <c r="A18" s="1">
        <v>1</v>
      </c>
      <c r="B18" s="8" t="s">
        <v>168</v>
      </c>
      <c r="D18" s="2"/>
      <c r="G18" s="2"/>
      <c r="I18" s="216">
        <v>7535</v>
      </c>
      <c r="J18" s="2"/>
      <c r="L18" s="47">
        <v>7264</v>
      </c>
      <c r="M18" s="2"/>
      <c r="P18" s="2"/>
      <c r="S18" s="2"/>
      <c r="U18" s="33"/>
    </row>
    <row r="19" spans="1:21" x14ac:dyDescent="0.25">
      <c r="A19" s="19">
        <v>1.1000000000000001</v>
      </c>
      <c r="B19" s="10" t="s">
        <v>7</v>
      </c>
      <c r="D19" s="2"/>
      <c r="F19" s="47"/>
      <c r="G19" s="48"/>
      <c r="H19" s="47"/>
      <c r="I19" s="216">
        <v>4715</v>
      </c>
      <c r="J19" s="48"/>
      <c r="K19" s="47"/>
      <c r="L19" s="47">
        <v>4415</v>
      </c>
      <c r="M19" s="48"/>
      <c r="N19" s="47"/>
      <c r="O19" s="47"/>
      <c r="P19" s="48"/>
      <c r="Q19" s="47"/>
      <c r="R19" s="47"/>
      <c r="S19" s="2"/>
    </row>
    <row r="20" spans="1:21" x14ac:dyDescent="0.25">
      <c r="A20" s="19">
        <v>1.2</v>
      </c>
      <c r="B20" s="10" t="s">
        <v>8</v>
      </c>
      <c r="D20" s="2"/>
      <c r="F20" s="47"/>
      <c r="G20" s="48"/>
      <c r="H20" s="47"/>
      <c r="I20" s="216">
        <v>2716</v>
      </c>
      <c r="J20" s="48"/>
      <c r="K20" s="47"/>
      <c r="L20" s="47">
        <v>2745</v>
      </c>
      <c r="M20" s="48"/>
      <c r="N20" s="47"/>
      <c r="O20" s="47"/>
      <c r="P20" s="48"/>
      <c r="Q20" s="47"/>
      <c r="R20" s="47"/>
      <c r="S20" s="2"/>
    </row>
    <row r="21" spans="1:21" x14ac:dyDescent="0.25">
      <c r="A21" s="19">
        <v>1.3</v>
      </c>
      <c r="B21" s="10" t="s">
        <v>9</v>
      </c>
      <c r="D21" s="2"/>
      <c r="F21" s="47"/>
      <c r="G21" s="48"/>
      <c r="H21" s="47"/>
      <c r="I21" s="115"/>
      <c r="J21" s="48"/>
      <c r="K21" s="47"/>
      <c r="L21" s="47"/>
      <c r="M21" s="48"/>
      <c r="N21" s="47"/>
      <c r="O21" s="47"/>
      <c r="P21" s="48"/>
      <c r="Q21" s="47"/>
      <c r="R21" s="47"/>
      <c r="S21" s="2"/>
    </row>
    <row r="22" spans="1:21" x14ac:dyDescent="0.25">
      <c r="A22" s="19">
        <v>1.4</v>
      </c>
      <c r="B22" s="10" t="s">
        <v>18</v>
      </c>
      <c r="D22" s="2"/>
      <c r="F22" s="47"/>
      <c r="G22" s="48"/>
      <c r="H22" s="47"/>
      <c r="I22" s="115"/>
      <c r="J22" s="48"/>
      <c r="K22" s="47"/>
      <c r="L22" s="47"/>
      <c r="M22" s="48"/>
      <c r="N22" s="47"/>
      <c r="O22" s="47"/>
      <c r="P22" s="48"/>
      <c r="Q22" s="47"/>
      <c r="R22" s="47"/>
      <c r="S22" s="2"/>
    </row>
    <row r="23" spans="1:21" x14ac:dyDescent="0.25">
      <c r="A23" s="19">
        <v>1.5</v>
      </c>
      <c r="B23" s="10" t="s">
        <v>46</v>
      </c>
      <c r="D23" s="2"/>
      <c r="F23" s="47"/>
      <c r="G23" s="48"/>
      <c r="H23" s="47"/>
      <c r="I23" s="115">
        <v>104</v>
      </c>
      <c r="J23" s="48"/>
      <c r="K23" s="47"/>
      <c r="L23" s="47">
        <v>104</v>
      </c>
      <c r="M23" s="48"/>
      <c r="N23" s="47"/>
      <c r="O23" s="47"/>
      <c r="P23" s="48"/>
      <c r="Q23" s="47"/>
      <c r="R23" s="47"/>
      <c r="S23" s="2"/>
    </row>
    <row r="24" spans="1:21" x14ac:dyDescent="0.25">
      <c r="A24" s="19" t="s">
        <v>23</v>
      </c>
      <c r="B24" s="11" t="s">
        <v>47</v>
      </c>
      <c r="D24" s="2"/>
      <c r="F24" s="47"/>
      <c r="G24" s="48"/>
      <c r="H24" s="47"/>
      <c r="I24" s="115"/>
      <c r="J24" s="48"/>
      <c r="K24" s="47"/>
      <c r="L24" s="47"/>
      <c r="M24" s="48"/>
      <c r="N24" s="47"/>
      <c r="O24" s="47"/>
      <c r="P24" s="48"/>
      <c r="Q24" s="47"/>
      <c r="R24" s="47"/>
      <c r="S24" s="2"/>
    </row>
    <row r="25" spans="1:21" x14ac:dyDescent="0.25">
      <c r="A25" s="19" t="s">
        <v>24</v>
      </c>
      <c r="B25" s="11" t="s">
        <v>13</v>
      </c>
      <c r="D25" s="2"/>
      <c r="F25" s="47"/>
      <c r="G25" s="48"/>
      <c r="H25" s="47"/>
      <c r="I25" s="115"/>
      <c r="J25" s="48"/>
      <c r="K25" s="47"/>
      <c r="L25" s="47"/>
      <c r="M25" s="48"/>
      <c r="N25" s="47"/>
      <c r="O25" s="47"/>
      <c r="P25" s="48"/>
      <c r="Q25" s="47"/>
      <c r="R25" s="47"/>
      <c r="S25" s="2"/>
    </row>
    <row r="26" spans="1:21" x14ac:dyDescent="0.25">
      <c r="A26" s="19" t="s">
        <v>25</v>
      </c>
      <c r="B26" s="11" t="s">
        <v>12</v>
      </c>
      <c r="D26" s="2"/>
      <c r="F26" s="47"/>
      <c r="G26" s="48"/>
      <c r="H26" s="47"/>
      <c r="I26" s="115">
        <v>96</v>
      </c>
      <c r="J26" s="48"/>
      <c r="K26" s="47"/>
      <c r="L26" s="47">
        <v>96</v>
      </c>
      <c r="M26" s="48"/>
      <c r="N26" s="47"/>
      <c r="O26" s="47"/>
      <c r="P26" s="48"/>
      <c r="Q26" s="47"/>
      <c r="R26" s="47"/>
      <c r="S26" s="2"/>
    </row>
    <row r="27" spans="1:21" x14ac:dyDescent="0.25">
      <c r="A27" s="19" t="s">
        <v>26</v>
      </c>
      <c r="B27" s="11" t="s">
        <v>10</v>
      </c>
      <c r="D27" s="2"/>
      <c r="F27" s="47"/>
      <c r="G27" s="48"/>
      <c r="H27" s="47"/>
      <c r="I27" s="115">
        <v>8</v>
      </c>
      <c r="J27" s="48"/>
      <c r="K27" s="47"/>
      <c r="L27" s="47">
        <v>8</v>
      </c>
      <c r="M27" s="48"/>
      <c r="N27" s="47"/>
      <c r="O27" s="47"/>
      <c r="P27" s="48"/>
      <c r="Q27" s="47"/>
      <c r="R27" s="47"/>
      <c r="S27" s="2"/>
    </row>
    <row r="28" spans="1:21" x14ac:dyDescent="0.25">
      <c r="A28" s="19" t="s">
        <v>27</v>
      </c>
      <c r="B28" s="11" t="s">
        <v>11</v>
      </c>
      <c r="D28" s="2"/>
      <c r="F28" s="47"/>
      <c r="G28" s="48"/>
      <c r="H28" s="47"/>
      <c r="I28" s="47"/>
      <c r="J28" s="48"/>
      <c r="K28" s="47"/>
      <c r="L28" s="47"/>
      <c r="M28" s="48"/>
      <c r="N28" s="47"/>
      <c r="O28" s="47"/>
      <c r="P28" s="48"/>
      <c r="Q28" s="47"/>
      <c r="R28" s="47"/>
      <c r="S28" s="2"/>
    </row>
    <row r="29" spans="1:21" x14ac:dyDescent="0.25">
      <c r="A29" s="19">
        <v>1.6</v>
      </c>
      <c r="B29" s="10" t="s">
        <v>74</v>
      </c>
      <c r="D29" s="2"/>
      <c r="F29" s="47"/>
      <c r="G29" s="48"/>
      <c r="H29" s="47"/>
      <c r="I29" s="47"/>
      <c r="J29" s="48"/>
      <c r="K29" s="47"/>
      <c r="L29" s="47"/>
      <c r="M29" s="48"/>
      <c r="N29" s="47"/>
      <c r="O29" s="47"/>
      <c r="P29" s="48"/>
      <c r="Q29" s="47"/>
      <c r="R29" s="47"/>
      <c r="S29" s="2"/>
    </row>
    <row r="30" spans="1:21" x14ac:dyDescent="0.25">
      <c r="D30" s="2"/>
      <c r="F30" s="47"/>
      <c r="G30" s="48"/>
      <c r="H30" s="47"/>
      <c r="I30" s="47"/>
      <c r="J30" s="48"/>
      <c r="K30" s="47"/>
      <c r="L30" s="47"/>
      <c r="M30" s="48"/>
      <c r="N30" s="47"/>
      <c r="O30" s="47"/>
      <c r="P30" s="48"/>
      <c r="Q30" s="47"/>
      <c r="R30" s="47"/>
      <c r="S30" s="2"/>
    </row>
    <row r="31" spans="1:21" s="70" customFormat="1" ht="18.75" x14ac:dyDescent="0.3">
      <c r="A31" s="69" t="s">
        <v>169</v>
      </c>
      <c r="B31" s="69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U31" s="72"/>
    </row>
    <row r="32" spans="1:21" outlineLevel="1" x14ac:dyDescent="0.25">
      <c r="A32" s="1">
        <v>2</v>
      </c>
      <c r="B32" s="8" t="s">
        <v>38</v>
      </c>
      <c r="D32" s="2"/>
      <c r="F32" s="229">
        <v>36247270</v>
      </c>
      <c r="G32" s="48"/>
      <c r="H32" s="47"/>
      <c r="I32" s="231">
        <v>30089360</v>
      </c>
      <c r="J32" s="48"/>
      <c r="K32" s="47"/>
      <c r="L32" s="47">
        <v>31332379</v>
      </c>
      <c r="M32" s="48"/>
      <c r="N32" s="47"/>
      <c r="O32" s="47"/>
      <c r="P32" s="48"/>
      <c r="Q32" s="47"/>
      <c r="R32" s="47"/>
      <c r="S32" s="2"/>
    </row>
    <row r="33" spans="1:21" outlineLevel="1" x14ac:dyDescent="0.25">
      <c r="A33" s="19">
        <v>2.1</v>
      </c>
      <c r="B33" s="10" t="s">
        <v>7</v>
      </c>
      <c r="D33" s="2"/>
      <c r="F33" s="229">
        <v>33155903</v>
      </c>
      <c r="G33" s="48"/>
      <c r="H33" s="47"/>
      <c r="I33" s="47">
        <v>24394774</v>
      </c>
      <c r="J33" s="48"/>
      <c r="K33" s="47"/>
      <c r="L33" s="47">
        <v>24957160</v>
      </c>
      <c r="M33" s="48"/>
      <c r="N33" s="47"/>
      <c r="O33" s="47"/>
      <c r="P33" s="48"/>
      <c r="Q33" s="47"/>
      <c r="R33" s="47"/>
      <c r="S33" s="2"/>
    </row>
    <row r="34" spans="1:21" outlineLevel="1" x14ac:dyDescent="0.25">
      <c r="A34" s="19">
        <v>2.2000000000000002</v>
      </c>
      <c r="B34" s="10" t="s">
        <v>8</v>
      </c>
      <c r="D34" s="2"/>
      <c r="F34" s="229">
        <v>869815</v>
      </c>
      <c r="G34" s="48"/>
      <c r="H34" s="47"/>
      <c r="I34" s="47">
        <v>5361936</v>
      </c>
      <c r="J34" s="48"/>
      <c r="K34" s="47"/>
      <c r="L34" s="47">
        <v>6069908</v>
      </c>
      <c r="M34" s="48"/>
      <c r="N34" s="47"/>
      <c r="O34" s="47"/>
      <c r="P34" s="48"/>
      <c r="Q34" s="47"/>
      <c r="R34" s="47"/>
      <c r="S34" s="2"/>
    </row>
    <row r="35" spans="1:21" outlineLevel="1" x14ac:dyDescent="0.25">
      <c r="A35" s="19">
        <v>2.2999999999999998</v>
      </c>
      <c r="B35" s="10" t="s">
        <v>9</v>
      </c>
      <c r="D35" s="2"/>
      <c r="F35" s="230"/>
      <c r="G35" s="48"/>
      <c r="H35" s="47"/>
      <c r="I35" s="47"/>
      <c r="J35" s="48"/>
      <c r="K35" s="47"/>
      <c r="L35" s="47"/>
      <c r="M35" s="48"/>
      <c r="N35" s="47"/>
      <c r="O35" s="47"/>
      <c r="P35" s="48"/>
      <c r="Q35" s="47"/>
      <c r="R35" s="47"/>
      <c r="S35" s="2"/>
    </row>
    <row r="36" spans="1:21" outlineLevel="1" x14ac:dyDescent="0.25">
      <c r="A36" s="19">
        <v>2.4</v>
      </c>
      <c r="B36" s="10" t="s">
        <v>18</v>
      </c>
      <c r="D36" s="2"/>
      <c r="F36" s="229">
        <v>42668</v>
      </c>
      <c r="G36" s="48"/>
      <c r="H36" s="47"/>
      <c r="I36" s="47">
        <v>228</v>
      </c>
      <c r="J36" s="48"/>
      <c r="K36" s="47"/>
      <c r="L36" s="47">
        <v>-58</v>
      </c>
      <c r="M36" s="48"/>
      <c r="N36" s="47"/>
      <c r="O36" s="47"/>
      <c r="P36" s="48"/>
      <c r="Q36" s="47"/>
      <c r="R36" s="47"/>
      <c r="S36" s="2"/>
    </row>
    <row r="37" spans="1:21" outlineLevel="1" x14ac:dyDescent="0.25">
      <c r="A37" s="19">
        <v>2.5</v>
      </c>
      <c r="B37" s="10" t="s">
        <v>46</v>
      </c>
      <c r="D37" s="2"/>
      <c r="F37" s="229">
        <v>272441</v>
      </c>
      <c r="G37" s="48"/>
      <c r="H37" s="47"/>
      <c r="I37" s="47">
        <v>332422</v>
      </c>
      <c r="J37" s="48"/>
      <c r="K37" s="47"/>
      <c r="L37" s="47">
        <v>305369</v>
      </c>
      <c r="M37" s="48"/>
      <c r="N37" s="47"/>
      <c r="O37" s="47"/>
      <c r="P37" s="48"/>
      <c r="Q37" s="47"/>
      <c r="R37" s="47"/>
      <c r="S37" s="2"/>
    </row>
    <row r="38" spans="1:21" outlineLevel="1" x14ac:dyDescent="0.25">
      <c r="A38" s="19" t="s">
        <v>37</v>
      </c>
      <c r="B38" s="11" t="s">
        <v>47</v>
      </c>
      <c r="D38" s="2"/>
      <c r="F38" s="230"/>
      <c r="G38" s="48"/>
      <c r="H38" s="47"/>
      <c r="I38" s="47"/>
      <c r="J38" s="48"/>
      <c r="K38" s="47"/>
      <c r="L38" s="47"/>
      <c r="M38" s="48"/>
      <c r="N38" s="47"/>
      <c r="O38" s="47"/>
      <c r="P38" s="48"/>
      <c r="Q38" s="47"/>
      <c r="R38" s="47"/>
      <c r="S38" s="2"/>
    </row>
    <row r="39" spans="1:21" outlineLevel="1" x14ac:dyDescent="0.25">
      <c r="A39" s="19" t="s">
        <v>28</v>
      </c>
      <c r="B39" s="11" t="s">
        <v>13</v>
      </c>
      <c r="D39" s="2"/>
      <c r="F39" s="230"/>
      <c r="G39" s="48"/>
      <c r="H39" s="47"/>
      <c r="I39" s="47"/>
      <c r="J39" s="48"/>
      <c r="K39" s="47"/>
      <c r="L39" s="47"/>
      <c r="M39" s="48"/>
      <c r="N39" s="47"/>
      <c r="O39" s="47"/>
      <c r="P39" s="48"/>
      <c r="Q39" s="47"/>
      <c r="R39" s="47"/>
      <c r="S39" s="2"/>
    </row>
    <row r="40" spans="1:21" outlineLevel="1" x14ac:dyDescent="0.25">
      <c r="A40" s="19" t="s">
        <v>29</v>
      </c>
      <c r="B40" s="11" t="s">
        <v>12</v>
      </c>
      <c r="D40" s="2"/>
      <c r="F40" s="229">
        <v>272441</v>
      </c>
      <c r="G40" s="48"/>
      <c r="H40" s="47"/>
      <c r="I40" s="47">
        <v>316011</v>
      </c>
      <c r="J40" s="48"/>
      <c r="K40" s="47"/>
      <c r="L40" s="47">
        <v>289710</v>
      </c>
      <c r="M40" s="48"/>
      <c r="N40" s="47"/>
      <c r="O40" s="47"/>
      <c r="P40" s="48"/>
      <c r="Q40" s="47"/>
      <c r="R40" s="47"/>
      <c r="S40" s="2"/>
    </row>
    <row r="41" spans="1:21" outlineLevel="1" x14ac:dyDescent="0.25">
      <c r="A41" s="19" t="s">
        <v>30</v>
      </c>
      <c r="B41" s="11" t="s">
        <v>10</v>
      </c>
      <c r="D41" s="2"/>
      <c r="F41" s="230"/>
      <c r="G41" s="48"/>
      <c r="H41" s="47"/>
      <c r="I41" s="47">
        <v>16411</v>
      </c>
      <c r="J41" s="48"/>
      <c r="K41" s="47"/>
      <c r="L41" s="47">
        <v>15659</v>
      </c>
      <c r="M41" s="48"/>
      <c r="N41" s="47"/>
      <c r="O41" s="47"/>
      <c r="P41" s="48"/>
      <c r="Q41" s="47"/>
      <c r="R41" s="47"/>
      <c r="S41" s="2"/>
    </row>
    <row r="42" spans="1:21" outlineLevel="1" x14ac:dyDescent="0.25">
      <c r="A42" s="19" t="s">
        <v>31</v>
      </c>
      <c r="B42" s="11" t="s">
        <v>11</v>
      </c>
      <c r="D42" s="2"/>
      <c r="F42" s="230"/>
      <c r="G42" s="48"/>
      <c r="H42" s="47"/>
      <c r="I42" s="47"/>
      <c r="J42" s="48"/>
      <c r="K42" s="47"/>
      <c r="L42" s="47"/>
      <c r="M42" s="48"/>
      <c r="N42" s="47"/>
      <c r="O42" s="47"/>
      <c r="P42" s="48"/>
      <c r="Q42" s="47"/>
      <c r="R42" s="47"/>
      <c r="S42" s="2"/>
    </row>
    <row r="43" spans="1:21" outlineLevel="1" x14ac:dyDescent="0.25">
      <c r="A43" s="19">
        <v>2.6</v>
      </c>
      <c r="B43" s="10" t="s">
        <v>74</v>
      </c>
      <c r="D43" s="2"/>
      <c r="F43" s="230"/>
      <c r="G43" s="48"/>
      <c r="H43" s="47"/>
      <c r="I43" s="47"/>
      <c r="J43" s="48"/>
      <c r="K43" s="47"/>
      <c r="L43" s="47"/>
      <c r="M43" s="48"/>
      <c r="N43" s="47"/>
      <c r="O43" s="47"/>
      <c r="P43" s="48"/>
      <c r="Q43" s="47"/>
      <c r="R43" s="47"/>
      <c r="S43" s="2"/>
    </row>
    <row r="44" spans="1:21" x14ac:dyDescent="0.25">
      <c r="D44" s="2"/>
      <c r="F44" s="47"/>
      <c r="G44" s="48"/>
      <c r="H44" s="47"/>
      <c r="I44" s="47"/>
      <c r="J44" s="48"/>
      <c r="K44" s="47"/>
      <c r="L44" s="47"/>
      <c r="M44" s="48"/>
      <c r="N44" s="47"/>
      <c r="O44" s="47"/>
      <c r="P44" s="48"/>
      <c r="Q44" s="47"/>
      <c r="R44" s="47"/>
      <c r="S44" s="2"/>
    </row>
    <row r="45" spans="1:21" s="70" customFormat="1" ht="18.75" x14ac:dyDescent="0.3">
      <c r="A45" s="69" t="s">
        <v>169</v>
      </c>
      <c r="B45" s="69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U45" s="72"/>
    </row>
    <row r="46" spans="1:21" outlineLevel="1" x14ac:dyDescent="0.25">
      <c r="D46" s="2"/>
      <c r="F46" s="47"/>
      <c r="G46" s="48"/>
      <c r="H46" s="47"/>
      <c r="I46" s="47"/>
      <c r="J46" s="48"/>
      <c r="K46" s="47"/>
      <c r="L46" s="47"/>
      <c r="M46" s="48"/>
      <c r="N46" s="47"/>
      <c r="O46" s="47"/>
      <c r="P46" s="48"/>
      <c r="Q46" s="47"/>
      <c r="R46" s="47"/>
      <c r="S46" s="2"/>
    </row>
    <row r="47" spans="1:21" outlineLevel="1" x14ac:dyDescent="0.25">
      <c r="A47" s="1" t="s">
        <v>94</v>
      </c>
      <c r="B47" s="8" t="s">
        <v>39</v>
      </c>
      <c r="D47" s="2"/>
      <c r="F47" s="47"/>
      <c r="G47" s="48"/>
      <c r="H47" s="47"/>
      <c r="I47" s="47">
        <v>29422636</v>
      </c>
      <c r="J47" s="48"/>
      <c r="K47" s="47"/>
      <c r="L47" s="47">
        <v>30697566</v>
      </c>
      <c r="M47" s="48"/>
      <c r="N47" s="47"/>
      <c r="O47" s="47"/>
      <c r="P47" s="48"/>
      <c r="Q47" s="47"/>
      <c r="R47" s="47"/>
      <c r="S47" s="2"/>
    </row>
    <row r="48" spans="1:21" outlineLevel="1" x14ac:dyDescent="0.25">
      <c r="A48" s="19" t="s">
        <v>95</v>
      </c>
      <c r="B48" s="10" t="s">
        <v>7</v>
      </c>
      <c r="D48" s="2"/>
      <c r="F48" s="229">
        <v>34340828</v>
      </c>
      <c r="G48" s="48"/>
      <c r="H48" s="47"/>
      <c r="I48" s="47">
        <v>23728050</v>
      </c>
      <c r="J48" s="48"/>
      <c r="K48" s="47"/>
      <c r="L48" s="47">
        <v>24322347</v>
      </c>
      <c r="M48" s="48"/>
      <c r="N48" s="47"/>
      <c r="O48" s="47"/>
      <c r="P48" s="48"/>
      <c r="Q48" s="47"/>
      <c r="R48" s="47"/>
      <c r="S48" s="2"/>
    </row>
    <row r="49" spans="1:21" outlineLevel="1" x14ac:dyDescent="0.25">
      <c r="A49" s="19" t="s">
        <v>96</v>
      </c>
      <c r="B49" s="10" t="s">
        <v>8</v>
      </c>
      <c r="D49" s="2"/>
      <c r="F49" s="229">
        <v>33155903</v>
      </c>
      <c r="G49" s="48"/>
      <c r="H49" s="47"/>
      <c r="I49" s="47">
        <v>5361936</v>
      </c>
      <c r="J49" s="48"/>
      <c r="K49" s="47"/>
      <c r="L49" s="47">
        <v>6069908</v>
      </c>
      <c r="M49" s="48"/>
      <c r="N49" s="47"/>
      <c r="O49" s="47"/>
      <c r="P49" s="48"/>
      <c r="Q49" s="47"/>
      <c r="R49" s="47"/>
      <c r="S49" s="2"/>
    </row>
    <row r="50" spans="1:21" outlineLevel="1" x14ac:dyDescent="0.25">
      <c r="A50" s="19" t="s">
        <v>97</v>
      </c>
      <c r="B50" s="10" t="s">
        <v>9</v>
      </c>
      <c r="D50" s="2"/>
      <c r="F50" s="229">
        <v>869815</v>
      </c>
      <c r="G50" s="48"/>
      <c r="H50" s="47"/>
      <c r="I50" s="47"/>
      <c r="J50" s="48"/>
      <c r="K50" s="47"/>
      <c r="L50" s="47"/>
      <c r="M50" s="48"/>
      <c r="N50" s="47"/>
      <c r="O50" s="47"/>
      <c r="P50" s="48"/>
      <c r="Q50" s="47"/>
      <c r="R50" s="47"/>
      <c r="S50" s="2"/>
    </row>
    <row r="51" spans="1:21" outlineLevel="1" x14ac:dyDescent="0.25">
      <c r="A51" s="19" t="s">
        <v>98</v>
      </c>
      <c r="B51" s="10" t="s">
        <v>18</v>
      </c>
      <c r="D51" s="2"/>
      <c r="F51" s="230"/>
      <c r="G51" s="48"/>
      <c r="H51" s="47"/>
      <c r="I51" s="47">
        <v>228</v>
      </c>
      <c r="J51" s="48"/>
      <c r="K51" s="47"/>
      <c r="L51" s="47">
        <v>-58</v>
      </c>
      <c r="M51" s="48"/>
      <c r="N51" s="47"/>
      <c r="O51" s="47"/>
      <c r="P51" s="48"/>
      <c r="Q51" s="47"/>
      <c r="R51" s="47"/>
      <c r="S51" s="2"/>
    </row>
    <row r="52" spans="1:21" outlineLevel="1" x14ac:dyDescent="0.25">
      <c r="A52" s="19" t="s">
        <v>99</v>
      </c>
      <c r="B52" s="10" t="s">
        <v>46</v>
      </c>
      <c r="D52" s="2"/>
      <c r="F52" s="229">
        <v>42668</v>
      </c>
      <c r="G52" s="48"/>
      <c r="H52" s="47"/>
      <c r="I52" s="47">
        <v>332422</v>
      </c>
      <c r="J52" s="48"/>
      <c r="K52" s="47"/>
      <c r="L52" s="47">
        <v>305369</v>
      </c>
      <c r="M52" s="48"/>
      <c r="N52" s="47"/>
      <c r="O52" s="47"/>
      <c r="P52" s="48"/>
      <c r="Q52" s="47"/>
      <c r="R52" s="47"/>
      <c r="S52" s="2"/>
    </row>
    <row r="53" spans="1:21" outlineLevel="1" x14ac:dyDescent="0.25">
      <c r="A53" s="19" t="s">
        <v>100</v>
      </c>
      <c r="B53" s="11" t="s">
        <v>47</v>
      </c>
      <c r="D53" s="2"/>
      <c r="F53" s="229">
        <v>272441</v>
      </c>
      <c r="G53" s="48"/>
      <c r="H53" s="47"/>
      <c r="I53" s="47"/>
      <c r="J53" s="48"/>
      <c r="K53" s="47"/>
      <c r="L53" s="47"/>
      <c r="M53" s="48"/>
      <c r="N53" s="47"/>
      <c r="O53" s="47"/>
      <c r="P53" s="48"/>
      <c r="Q53" s="47"/>
      <c r="R53" s="47"/>
      <c r="S53" s="2"/>
    </row>
    <row r="54" spans="1:21" outlineLevel="1" x14ac:dyDescent="0.25">
      <c r="A54" s="19" t="s">
        <v>101</v>
      </c>
      <c r="B54" s="11" t="s">
        <v>13</v>
      </c>
      <c r="D54" s="2"/>
      <c r="F54" s="230"/>
      <c r="G54" s="48"/>
      <c r="H54" s="47"/>
      <c r="I54" s="47"/>
      <c r="J54" s="48"/>
      <c r="K54" s="47"/>
      <c r="L54" s="47"/>
      <c r="M54" s="48"/>
      <c r="N54" s="47"/>
      <c r="O54" s="47"/>
      <c r="P54" s="48"/>
      <c r="Q54" s="47"/>
      <c r="R54" s="47"/>
      <c r="S54" s="2"/>
    </row>
    <row r="55" spans="1:21" outlineLevel="1" x14ac:dyDescent="0.25">
      <c r="A55" s="19" t="s">
        <v>102</v>
      </c>
      <c r="B55" s="11" t="s">
        <v>12</v>
      </c>
      <c r="D55" s="2"/>
      <c r="F55" s="229">
        <v>272441</v>
      </c>
      <c r="G55" s="48"/>
      <c r="H55" s="47"/>
      <c r="I55" s="47">
        <v>316011</v>
      </c>
      <c r="J55" s="48"/>
      <c r="K55" s="47"/>
      <c r="L55" s="47">
        <v>289710</v>
      </c>
      <c r="M55" s="48"/>
      <c r="N55" s="47"/>
      <c r="O55" s="47"/>
      <c r="P55" s="48"/>
      <c r="Q55" s="47"/>
      <c r="R55" s="47"/>
      <c r="S55" s="2"/>
    </row>
    <row r="56" spans="1:21" outlineLevel="1" x14ac:dyDescent="0.25">
      <c r="A56" s="19" t="s">
        <v>103</v>
      </c>
      <c r="B56" s="11" t="s">
        <v>10</v>
      </c>
      <c r="D56" s="2"/>
      <c r="G56" s="48"/>
      <c r="H56" s="47"/>
      <c r="I56" s="47">
        <v>16411</v>
      </c>
      <c r="J56" s="48"/>
      <c r="K56" s="47"/>
      <c r="L56" s="47">
        <v>15659</v>
      </c>
      <c r="M56" s="48"/>
      <c r="N56" s="47"/>
      <c r="O56" s="47"/>
      <c r="P56" s="48"/>
      <c r="Q56" s="47"/>
      <c r="R56" s="47"/>
      <c r="S56" s="2"/>
    </row>
    <row r="57" spans="1:21" outlineLevel="1" x14ac:dyDescent="0.25">
      <c r="A57" s="19" t="s">
        <v>104</v>
      </c>
      <c r="B57" s="11" t="s">
        <v>11</v>
      </c>
      <c r="D57" s="2"/>
      <c r="F57" s="230"/>
      <c r="G57" s="48"/>
      <c r="H57" s="47"/>
      <c r="I57" s="47"/>
      <c r="J57" s="48"/>
      <c r="K57" s="47"/>
      <c r="L57" s="47"/>
      <c r="M57" s="48"/>
      <c r="N57" s="47"/>
      <c r="O57" s="47"/>
      <c r="P57" s="48"/>
      <c r="Q57" s="47"/>
      <c r="R57" s="47"/>
      <c r="S57" s="2"/>
    </row>
    <row r="58" spans="1:21" outlineLevel="1" x14ac:dyDescent="0.25">
      <c r="A58" s="19" t="s">
        <v>174</v>
      </c>
      <c r="B58" s="10" t="s">
        <v>74</v>
      </c>
      <c r="D58" s="2"/>
      <c r="F58" s="230"/>
      <c r="G58" s="48"/>
      <c r="H58" s="47"/>
      <c r="I58" s="47"/>
      <c r="J58" s="48"/>
      <c r="K58" s="47"/>
      <c r="L58" s="47"/>
      <c r="M58" s="48"/>
      <c r="N58" s="47"/>
      <c r="O58" s="47"/>
      <c r="P58" s="48"/>
      <c r="Q58" s="47"/>
      <c r="R58" s="47"/>
      <c r="S58" s="2"/>
    </row>
    <row r="59" spans="1:21" outlineLevel="1" x14ac:dyDescent="0.25">
      <c r="D59" s="2"/>
      <c r="F59" s="230"/>
      <c r="G59" s="48"/>
      <c r="H59" s="47"/>
      <c r="I59" s="47"/>
      <c r="J59" s="48"/>
      <c r="K59" s="47"/>
      <c r="L59" s="47"/>
      <c r="M59" s="48"/>
      <c r="N59" s="47"/>
      <c r="O59" s="47"/>
      <c r="P59" s="48"/>
      <c r="Q59" s="47"/>
      <c r="R59" s="47"/>
      <c r="S59" s="2"/>
    </row>
    <row r="60" spans="1:21" outlineLevel="1" x14ac:dyDescent="0.25">
      <c r="A60" s="1" t="s">
        <v>83</v>
      </c>
      <c r="B60" s="8" t="s">
        <v>40</v>
      </c>
      <c r="D60" s="2"/>
      <c r="F60" s="230"/>
      <c r="G60" s="48"/>
      <c r="H60" s="47"/>
      <c r="I60" s="47"/>
      <c r="J60" s="48"/>
      <c r="K60" s="47"/>
      <c r="L60" s="47"/>
      <c r="M60" s="48"/>
      <c r="N60" s="47"/>
      <c r="O60" s="47"/>
      <c r="P60" s="48"/>
      <c r="Q60" s="47"/>
      <c r="R60" s="47"/>
      <c r="S60" s="2"/>
      <c r="U60" s="33"/>
    </row>
    <row r="61" spans="1:21" outlineLevel="1" x14ac:dyDescent="0.25">
      <c r="A61" s="19" t="s">
        <v>84</v>
      </c>
      <c r="B61" s="10" t="s">
        <v>7</v>
      </c>
      <c r="D61" s="2"/>
      <c r="F61" s="229">
        <v>1906442</v>
      </c>
      <c r="G61" s="48"/>
      <c r="H61" s="47"/>
      <c r="I61" s="47">
        <v>666724</v>
      </c>
      <c r="J61" s="48"/>
      <c r="K61" s="47"/>
      <c r="L61" s="47">
        <v>634813</v>
      </c>
      <c r="M61" s="48"/>
      <c r="N61" s="47"/>
      <c r="O61" s="47"/>
      <c r="P61" s="48"/>
      <c r="Q61" s="47"/>
      <c r="R61" s="47"/>
      <c r="S61" s="2"/>
    </row>
    <row r="62" spans="1:21" outlineLevel="1" x14ac:dyDescent="0.25">
      <c r="A62" s="19" t="s">
        <v>85</v>
      </c>
      <c r="B62" s="10" t="s">
        <v>8</v>
      </c>
      <c r="D62" s="2"/>
      <c r="F62" s="47"/>
      <c r="G62" s="48"/>
      <c r="H62" s="47"/>
      <c r="I62" s="47"/>
      <c r="J62" s="48"/>
      <c r="K62" s="47"/>
      <c r="L62" s="47"/>
      <c r="M62" s="48"/>
      <c r="N62" s="47"/>
      <c r="O62" s="47"/>
      <c r="P62" s="48"/>
      <c r="Q62" s="47"/>
      <c r="R62" s="47"/>
      <c r="S62" s="2"/>
    </row>
    <row r="63" spans="1:21" outlineLevel="1" x14ac:dyDescent="0.25">
      <c r="A63" s="19" t="s">
        <v>86</v>
      </c>
      <c r="B63" s="10" t="s">
        <v>9</v>
      </c>
      <c r="D63" s="2"/>
      <c r="F63" s="47"/>
      <c r="G63" s="48"/>
      <c r="H63" s="47"/>
      <c r="I63" s="47"/>
      <c r="J63" s="48"/>
      <c r="K63" s="47"/>
      <c r="L63" s="47"/>
      <c r="M63" s="48"/>
      <c r="N63" s="47"/>
      <c r="O63" s="47"/>
      <c r="P63" s="48"/>
      <c r="Q63" s="47"/>
      <c r="R63" s="47"/>
      <c r="S63" s="2"/>
    </row>
    <row r="64" spans="1:21" outlineLevel="1" x14ac:dyDescent="0.25">
      <c r="A64" s="19" t="s">
        <v>87</v>
      </c>
      <c r="B64" s="10" t="s">
        <v>18</v>
      </c>
      <c r="D64" s="2"/>
      <c r="F64" s="47"/>
      <c r="G64" s="48"/>
      <c r="H64" s="47"/>
      <c r="I64" s="47"/>
      <c r="J64" s="48"/>
      <c r="K64" s="47"/>
      <c r="L64" s="47"/>
      <c r="M64" s="48"/>
      <c r="N64" s="47"/>
      <c r="O64" s="47"/>
      <c r="P64" s="48"/>
      <c r="Q64" s="47"/>
      <c r="R64" s="47"/>
      <c r="S64" s="2"/>
    </row>
    <row r="65" spans="1:21" outlineLevel="1" x14ac:dyDescent="0.25">
      <c r="A65" s="19" t="s">
        <v>88</v>
      </c>
      <c r="B65" s="10" t="s">
        <v>46</v>
      </c>
      <c r="D65" s="2"/>
      <c r="F65" s="47"/>
      <c r="G65" s="48"/>
      <c r="H65" s="47"/>
      <c r="I65" s="47"/>
      <c r="J65" s="48"/>
      <c r="K65" s="47"/>
      <c r="L65" s="47"/>
      <c r="M65" s="48"/>
      <c r="N65" s="47"/>
      <c r="O65" s="47"/>
      <c r="P65" s="48"/>
      <c r="Q65" s="47"/>
      <c r="R65" s="47"/>
      <c r="S65" s="2"/>
    </row>
    <row r="66" spans="1:21" outlineLevel="1" x14ac:dyDescent="0.25">
      <c r="A66" s="19" t="s">
        <v>89</v>
      </c>
      <c r="B66" s="11" t="s">
        <v>47</v>
      </c>
      <c r="D66" s="2"/>
      <c r="F66" s="47"/>
      <c r="G66" s="48"/>
      <c r="H66" s="47"/>
      <c r="I66" s="47"/>
      <c r="J66" s="48"/>
      <c r="K66" s="47"/>
      <c r="L66" s="47"/>
      <c r="M66" s="48"/>
      <c r="N66" s="47"/>
      <c r="O66" s="47"/>
      <c r="P66" s="48"/>
      <c r="Q66" s="47"/>
      <c r="R66" s="47"/>
      <c r="S66" s="2"/>
    </row>
    <row r="67" spans="1:21" outlineLevel="1" x14ac:dyDescent="0.25">
      <c r="A67" s="19" t="s">
        <v>90</v>
      </c>
      <c r="B67" s="11" t="s">
        <v>13</v>
      </c>
      <c r="D67" s="2"/>
      <c r="F67" s="47"/>
      <c r="G67" s="48"/>
      <c r="H67" s="47"/>
      <c r="I67" s="47"/>
      <c r="J67" s="48"/>
      <c r="K67" s="47"/>
      <c r="L67" s="47"/>
      <c r="M67" s="48"/>
      <c r="N67" s="47"/>
      <c r="O67" s="47"/>
      <c r="P67" s="48"/>
      <c r="Q67" s="47"/>
      <c r="R67" s="47"/>
      <c r="S67" s="2"/>
    </row>
    <row r="68" spans="1:21" outlineLevel="1" x14ac:dyDescent="0.25">
      <c r="A68" s="19" t="s">
        <v>91</v>
      </c>
      <c r="B68" s="11" t="s">
        <v>12</v>
      </c>
      <c r="D68" s="2"/>
      <c r="F68" s="47"/>
      <c r="G68" s="48"/>
      <c r="H68" s="47"/>
      <c r="I68" s="47"/>
      <c r="J68" s="48"/>
      <c r="K68" s="47"/>
      <c r="L68" s="47"/>
      <c r="M68" s="48"/>
      <c r="N68" s="47"/>
      <c r="O68" s="47"/>
      <c r="P68" s="48"/>
      <c r="Q68" s="47"/>
      <c r="R68" s="47"/>
      <c r="S68" s="2"/>
    </row>
    <row r="69" spans="1:21" outlineLevel="1" x14ac:dyDescent="0.25">
      <c r="A69" s="19" t="s">
        <v>92</v>
      </c>
      <c r="B69" s="11" t="s">
        <v>10</v>
      </c>
      <c r="D69" s="2"/>
      <c r="F69" s="47"/>
      <c r="G69" s="48"/>
      <c r="H69" s="47"/>
      <c r="I69" s="47"/>
      <c r="J69" s="48"/>
      <c r="K69" s="47"/>
      <c r="L69" s="47"/>
      <c r="M69" s="48"/>
      <c r="N69" s="47"/>
      <c r="O69" s="47"/>
      <c r="P69" s="48"/>
      <c r="Q69" s="47"/>
      <c r="R69" s="47"/>
      <c r="S69" s="2"/>
    </row>
    <row r="70" spans="1:21" outlineLevel="1" x14ac:dyDescent="0.25">
      <c r="A70" s="19" t="s">
        <v>93</v>
      </c>
      <c r="B70" s="11" t="s">
        <v>11</v>
      </c>
      <c r="D70" s="2"/>
      <c r="F70" s="47"/>
      <c r="G70" s="48"/>
      <c r="H70" s="47"/>
      <c r="I70" s="47"/>
      <c r="J70" s="48"/>
      <c r="K70" s="47"/>
      <c r="L70" s="47"/>
      <c r="M70" s="48"/>
      <c r="N70" s="47"/>
      <c r="O70" s="47"/>
      <c r="P70" s="48"/>
      <c r="Q70" s="47"/>
      <c r="R70" s="47"/>
      <c r="S70" s="2"/>
    </row>
    <row r="71" spans="1:21" outlineLevel="1" x14ac:dyDescent="0.25">
      <c r="A71" s="19" t="s">
        <v>173</v>
      </c>
      <c r="B71" s="10" t="s">
        <v>74</v>
      </c>
      <c r="D71" s="2"/>
      <c r="F71" s="47"/>
      <c r="G71" s="48"/>
      <c r="H71" s="47"/>
      <c r="I71" s="47"/>
      <c r="J71" s="48"/>
      <c r="K71" s="47"/>
      <c r="L71" s="47"/>
      <c r="M71" s="48"/>
      <c r="N71" s="47"/>
      <c r="O71" s="47"/>
      <c r="P71" s="48"/>
      <c r="Q71" s="47"/>
      <c r="R71" s="47"/>
      <c r="S71" s="2"/>
    </row>
    <row r="72" spans="1:21" x14ac:dyDescent="0.25">
      <c r="D72" s="2"/>
      <c r="F72" s="47"/>
      <c r="G72" s="48"/>
      <c r="H72" s="47"/>
      <c r="I72" s="47"/>
      <c r="J72" s="48"/>
      <c r="K72" s="47"/>
      <c r="L72" s="47"/>
      <c r="M72" s="48"/>
      <c r="N72" s="47"/>
      <c r="O72" s="47"/>
      <c r="P72" s="48"/>
      <c r="Q72" s="47"/>
      <c r="R72" s="47"/>
      <c r="S72" s="2"/>
    </row>
    <row r="73" spans="1:21" collapsed="1" x14ac:dyDescent="0.25">
      <c r="A73" s="1">
        <v>3</v>
      </c>
      <c r="B73" s="8" t="s">
        <v>300</v>
      </c>
      <c r="D73" s="2"/>
      <c r="F73" s="47"/>
      <c r="G73" s="48"/>
      <c r="H73" s="47"/>
      <c r="I73" s="47"/>
      <c r="J73" s="48"/>
      <c r="K73" s="47"/>
      <c r="L73" s="47"/>
      <c r="M73" s="48"/>
      <c r="N73" s="47"/>
      <c r="O73" s="47"/>
      <c r="P73" s="48"/>
      <c r="Q73" s="47"/>
      <c r="R73" s="47"/>
      <c r="S73" s="2"/>
    </row>
    <row r="74" spans="1:21" x14ac:dyDescent="0.25">
      <c r="A74" s="19">
        <v>3.1</v>
      </c>
      <c r="B74" s="10" t="s">
        <v>54</v>
      </c>
      <c r="D74" s="2"/>
      <c r="F74" s="49"/>
      <c r="G74" s="50"/>
      <c r="H74" s="49"/>
      <c r="I74" s="232">
        <v>2360000000</v>
      </c>
      <c r="J74" s="50"/>
      <c r="K74" s="49"/>
      <c r="L74" s="257">
        <v>2812000000</v>
      </c>
      <c r="M74" s="50"/>
      <c r="N74" s="49"/>
      <c r="O74" s="49"/>
      <c r="P74" s="50"/>
      <c r="Q74" s="49"/>
      <c r="R74" s="49"/>
      <c r="S74" s="2"/>
      <c r="U74" s="214" t="s">
        <v>330</v>
      </c>
    </row>
    <row r="75" spans="1:21" x14ac:dyDescent="0.25">
      <c r="A75" s="19">
        <v>3.2</v>
      </c>
      <c r="B75" s="10" t="s">
        <v>166</v>
      </c>
      <c r="D75" s="2"/>
      <c r="F75" s="47"/>
      <c r="G75" s="48"/>
      <c r="H75" s="47"/>
      <c r="I75" s="233">
        <v>367908</v>
      </c>
      <c r="J75" s="48"/>
      <c r="K75" s="47"/>
      <c r="L75" s="47">
        <v>434103</v>
      </c>
      <c r="M75" s="48"/>
      <c r="N75" s="47"/>
      <c r="O75" s="47"/>
      <c r="P75" s="48"/>
      <c r="Q75" s="47"/>
      <c r="R75" s="47"/>
      <c r="S75" s="2"/>
    </row>
    <row r="76" spans="1:21" x14ac:dyDescent="0.25">
      <c r="A76" s="19">
        <v>3.3</v>
      </c>
      <c r="B76" s="10" t="s">
        <v>167</v>
      </c>
      <c r="D76" s="2"/>
      <c r="F76" s="49"/>
      <c r="G76" s="50"/>
      <c r="H76" s="49"/>
      <c r="I76" s="232">
        <v>185979276</v>
      </c>
      <c r="J76" s="50"/>
      <c r="K76" s="49"/>
      <c r="L76" s="257">
        <v>199838736</v>
      </c>
      <c r="M76" s="50"/>
      <c r="N76" s="49"/>
      <c r="O76" s="49"/>
      <c r="P76" s="50"/>
      <c r="Q76" s="49"/>
      <c r="R76" s="49"/>
      <c r="S76" s="2"/>
    </row>
    <row r="77" spans="1:21" x14ac:dyDescent="0.25">
      <c r="D77" s="2"/>
      <c r="F77" s="47"/>
      <c r="G77" s="48"/>
      <c r="H77" s="47"/>
      <c r="I77" s="47"/>
      <c r="J77" s="48"/>
      <c r="K77" s="47"/>
      <c r="L77" s="47"/>
      <c r="M77" s="48"/>
      <c r="N77" s="47"/>
      <c r="O77" s="47"/>
      <c r="P77" s="48"/>
      <c r="Q77" s="47"/>
      <c r="R77" s="47"/>
      <c r="S77" s="2"/>
    </row>
    <row r="78" spans="1:21" x14ac:dyDescent="0.25">
      <c r="A78" s="1">
        <v>4</v>
      </c>
      <c r="B78" s="8" t="s">
        <v>49</v>
      </c>
      <c r="D78" s="2"/>
      <c r="F78" s="47"/>
      <c r="G78" s="48"/>
      <c r="H78" s="47"/>
      <c r="I78" s="47">
        <v>3006113</v>
      </c>
      <c r="J78" s="48"/>
      <c r="K78" s="47"/>
      <c r="L78" s="47">
        <v>3027228</v>
      </c>
      <c r="M78" s="48"/>
      <c r="N78" s="47"/>
      <c r="O78" s="47"/>
      <c r="P78" s="48"/>
      <c r="Q78" s="47"/>
      <c r="R78" s="47"/>
      <c r="S78" s="2"/>
    </row>
    <row r="79" spans="1:21" x14ac:dyDescent="0.25">
      <c r="A79" s="19">
        <v>4.0999999999999996</v>
      </c>
      <c r="B79" s="10" t="s">
        <v>15</v>
      </c>
      <c r="D79" s="2"/>
      <c r="F79" s="47"/>
      <c r="G79" s="48"/>
      <c r="H79" s="47"/>
      <c r="I79" s="47">
        <v>402986</v>
      </c>
      <c r="J79" s="48"/>
      <c r="K79" s="47"/>
      <c r="L79" s="47">
        <v>406422</v>
      </c>
      <c r="M79" s="48"/>
      <c r="N79" s="75"/>
      <c r="O79" s="75"/>
      <c r="P79" s="79"/>
      <c r="Q79" s="75"/>
      <c r="R79" s="75"/>
      <c r="S79" s="80"/>
    </row>
    <row r="80" spans="1:21" x14ac:dyDescent="0.25">
      <c r="A80" s="19">
        <v>4.2</v>
      </c>
      <c r="B80" s="10" t="s">
        <v>16</v>
      </c>
      <c r="D80" s="2"/>
      <c r="F80" s="47"/>
      <c r="G80" s="48"/>
      <c r="H80" s="47"/>
      <c r="I80" s="47">
        <v>6915</v>
      </c>
      <c r="J80" s="48"/>
      <c r="K80" s="47"/>
      <c r="L80" s="47">
        <v>6834</v>
      </c>
      <c r="M80" s="48"/>
      <c r="N80" s="75"/>
      <c r="O80" s="75"/>
      <c r="P80" s="79"/>
      <c r="Q80" s="75"/>
      <c r="R80" s="75"/>
      <c r="S80" s="80"/>
    </row>
    <row r="81" spans="1:23" x14ac:dyDescent="0.25">
      <c r="A81" s="19">
        <v>4.3</v>
      </c>
      <c r="B81" s="10" t="s">
        <v>14</v>
      </c>
      <c r="D81" s="2"/>
      <c r="F81" s="47"/>
      <c r="G81" s="48"/>
      <c r="H81" s="47"/>
      <c r="I81" s="47">
        <v>2596212</v>
      </c>
      <c r="J81" s="48"/>
      <c r="K81" s="47"/>
      <c r="L81" s="47">
        <v>2613952</v>
      </c>
      <c r="M81" s="48"/>
      <c r="N81" s="75"/>
      <c r="O81" s="75"/>
      <c r="P81" s="79"/>
      <c r="Q81" s="75"/>
      <c r="R81" s="75"/>
      <c r="S81" s="80"/>
    </row>
    <row r="82" spans="1:23" s="12" customFormat="1" x14ac:dyDescent="0.25">
      <c r="A82" s="23"/>
      <c r="D82" s="13"/>
      <c r="G82" s="13"/>
      <c r="J82" s="13"/>
      <c r="M82" s="13"/>
      <c r="P82" s="13"/>
      <c r="S82" s="13"/>
      <c r="U82" s="23"/>
    </row>
    <row r="83" spans="1:23" x14ac:dyDescent="0.25">
      <c r="B83" s="10"/>
    </row>
    <row r="84" spans="1:23" s="16" customFormat="1" ht="18.75" x14ac:dyDescent="0.3">
      <c r="A84" s="22"/>
      <c r="B84" s="15" t="s">
        <v>17</v>
      </c>
      <c r="U84" s="22"/>
    </row>
    <row r="85" spans="1:23" x14ac:dyDescent="0.25">
      <c r="D85" s="2"/>
      <c r="G85" s="2"/>
      <c r="J85" s="2"/>
      <c r="M85" s="2"/>
      <c r="P85" s="2"/>
      <c r="S85" s="2"/>
    </row>
    <row r="86" spans="1:23" x14ac:dyDescent="0.25">
      <c r="A86" s="1">
        <v>5</v>
      </c>
      <c r="B86" s="1" t="s">
        <v>158</v>
      </c>
      <c r="D86" s="2"/>
      <c r="E86" s="47"/>
      <c r="F86" s="47"/>
      <c r="G86" s="48"/>
      <c r="H86" s="47"/>
      <c r="I86" s="47"/>
      <c r="J86" s="48"/>
      <c r="K86" s="47"/>
      <c r="L86" s="47"/>
      <c r="M86" s="48"/>
      <c r="N86" s="47"/>
      <c r="O86" s="47"/>
      <c r="P86" s="48"/>
      <c r="Q86" s="47"/>
      <c r="R86" s="47"/>
      <c r="S86" s="48"/>
      <c r="U86" s="33"/>
    </row>
    <row r="87" spans="1:23" x14ac:dyDescent="0.25">
      <c r="A87" s="1"/>
      <c r="B87" s="81" t="s">
        <v>171</v>
      </c>
      <c r="C87" s="82"/>
      <c r="D87" s="2"/>
      <c r="E87" s="47"/>
      <c r="F87" s="47"/>
      <c r="G87" s="48"/>
      <c r="H87" s="47"/>
      <c r="I87" s="47"/>
      <c r="J87" s="48"/>
      <c r="K87" s="47"/>
      <c r="L87" s="47"/>
      <c r="M87" s="48"/>
      <c r="N87" s="47"/>
      <c r="O87" s="47"/>
      <c r="P87" s="48"/>
      <c r="Q87" s="47"/>
      <c r="R87" s="47"/>
      <c r="S87" s="48"/>
      <c r="U87" s="33"/>
    </row>
    <row r="88" spans="1:23" x14ac:dyDescent="0.25">
      <c r="A88" s="1"/>
      <c r="B88" s="86" t="s">
        <v>175</v>
      </c>
      <c r="C88" s="83"/>
      <c r="D88" s="2"/>
      <c r="E88" s="47"/>
      <c r="F88" s="47"/>
      <c r="G88" s="48"/>
      <c r="H88" s="47"/>
      <c r="I88" s="47"/>
      <c r="J88" s="48"/>
      <c r="K88" s="47"/>
      <c r="L88" s="47"/>
      <c r="M88" s="48"/>
      <c r="N88" s="47"/>
      <c r="O88" s="47"/>
      <c r="P88" s="48"/>
      <c r="Q88" s="47"/>
      <c r="R88" s="47"/>
      <c r="S88" s="48"/>
      <c r="U88" s="33"/>
    </row>
    <row r="89" spans="1:23" x14ac:dyDescent="0.25">
      <c r="A89" s="1"/>
      <c r="B89" s="78"/>
      <c r="D89" s="2"/>
      <c r="E89" s="47"/>
      <c r="F89" s="47"/>
      <c r="G89" s="48"/>
      <c r="H89" s="47"/>
      <c r="I89" s="47"/>
      <c r="J89" s="48"/>
      <c r="K89" s="47"/>
      <c r="L89" s="47"/>
      <c r="M89" s="48"/>
      <c r="N89" s="47"/>
      <c r="O89" s="47"/>
      <c r="P89" s="48"/>
      <c r="Q89" s="47"/>
      <c r="R89" s="47"/>
      <c r="S89" s="48"/>
      <c r="U89" s="33"/>
    </row>
    <row r="90" spans="1:23" s="8" customFormat="1" x14ac:dyDescent="0.25">
      <c r="A90" s="1">
        <v>5.0999999999999996</v>
      </c>
      <c r="B90" s="65" t="s">
        <v>157</v>
      </c>
      <c r="D90" s="66"/>
      <c r="E90" s="67"/>
      <c r="F90" s="67"/>
      <c r="G90" s="68"/>
      <c r="H90" s="67"/>
      <c r="I90" s="67"/>
      <c r="J90" s="68"/>
      <c r="K90" s="67"/>
      <c r="L90" s="67"/>
      <c r="M90" s="68"/>
      <c r="N90" s="67"/>
      <c r="O90" s="67"/>
      <c r="P90" s="68"/>
      <c r="Q90" s="67"/>
      <c r="R90" s="67"/>
      <c r="S90" s="68"/>
      <c r="U90" s="1"/>
    </row>
    <row r="91" spans="1:23" x14ac:dyDescent="0.25">
      <c r="A91" s="19" t="s">
        <v>114</v>
      </c>
      <c r="B91" s="11" t="s">
        <v>116</v>
      </c>
      <c r="D91" s="2"/>
      <c r="E91" s="47"/>
      <c r="F91" s="47"/>
      <c r="G91" s="48"/>
      <c r="H91" s="47"/>
      <c r="I91" s="47"/>
      <c r="J91" s="48"/>
      <c r="K91" s="47"/>
      <c r="L91" s="47"/>
      <c r="M91" s="48"/>
      <c r="N91" s="47"/>
      <c r="O91" s="47"/>
      <c r="P91" s="48"/>
      <c r="Q91" s="47"/>
      <c r="R91" s="47"/>
      <c r="S91" s="48"/>
    </row>
    <row r="92" spans="1:23" x14ac:dyDescent="0.25">
      <c r="A92" s="19" t="s">
        <v>117</v>
      </c>
      <c r="B92" s="64" t="s">
        <v>159</v>
      </c>
      <c r="D92" s="2"/>
      <c r="E92" s="47"/>
      <c r="F92" s="47"/>
      <c r="G92" s="48"/>
      <c r="H92" s="47"/>
      <c r="I92" s="47"/>
      <c r="J92" s="48"/>
      <c r="K92" s="47"/>
      <c r="L92" s="47"/>
      <c r="M92" s="48"/>
      <c r="N92" s="47"/>
      <c r="O92" s="47"/>
      <c r="P92" s="48"/>
      <c r="Q92" s="47"/>
      <c r="R92" s="47"/>
      <c r="S92" s="48"/>
      <c r="U92" s="33"/>
      <c r="V92" s="207"/>
      <c r="W92" s="207"/>
    </row>
    <row r="93" spans="1:23" x14ac:dyDescent="0.25">
      <c r="A93" s="19" t="s">
        <v>118</v>
      </c>
      <c r="B93" s="64" t="s">
        <v>57</v>
      </c>
      <c r="D93" s="2"/>
      <c r="E93" s="55"/>
      <c r="F93" s="55"/>
      <c r="G93" s="56"/>
      <c r="H93" s="55"/>
      <c r="I93" s="55"/>
      <c r="J93" s="56"/>
      <c r="K93" s="55"/>
      <c r="L93" s="55"/>
      <c r="M93" s="56"/>
      <c r="N93" s="55"/>
      <c r="O93" s="55"/>
      <c r="P93" s="56"/>
      <c r="Q93" s="55"/>
      <c r="R93" s="55"/>
      <c r="S93" s="56"/>
    </row>
    <row r="94" spans="1:23" x14ac:dyDescent="0.25">
      <c r="A94" s="19" t="s">
        <v>115</v>
      </c>
      <c r="B94" s="11" t="s">
        <v>119</v>
      </c>
      <c r="D94" s="2"/>
      <c r="E94" s="47"/>
      <c r="F94" s="47"/>
      <c r="G94" s="48"/>
      <c r="H94" s="47"/>
      <c r="I94" s="47"/>
      <c r="J94" s="48"/>
      <c r="K94" s="47"/>
      <c r="L94" s="47"/>
      <c r="M94" s="48"/>
      <c r="N94" s="47"/>
      <c r="O94" s="47"/>
      <c r="P94" s="48"/>
      <c r="Q94" s="47"/>
      <c r="R94" s="47"/>
      <c r="S94" s="48"/>
    </row>
    <row r="95" spans="1:23" ht="17.25" x14ac:dyDescent="0.25">
      <c r="A95" s="19" t="s">
        <v>120</v>
      </c>
      <c r="B95" s="64" t="s">
        <v>160</v>
      </c>
      <c r="D95" s="2"/>
      <c r="E95" s="47"/>
      <c r="F95" s="47">
        <v>60738601</v>
      </c>
      <c r="G95" s="234">
        <v>1</v>
      </c>
      <c r="H95" s="47"/>
      <c r="I95" s="47">
        <v>25088102</v>
      </c>
      <c r="J95" s="48"/>
      <c r="K95" s="47"/>
      <c r="L95" s="47">
        <v>26449168</v>
      </c>
      <c r="M95" s="48"/>
      <c r="N95" s="47"/>
      <c r="O95" s="47"/>
      <c r="P95" s="48"/>
      <c r="Q95" s="47"/>
      <c r="R95" s="47"/>
      <c r="S95" s="48"/>
      <c r="T95" s="235">
        <v>1</v>
      </c>
      <c r="U95" s="19" t="s">
        <v>316</v>
      </c>
    </row>
    <row r="96" spans="1:23" x14ac:dyDescent="0.25">
      <c r="A96" s="19" t="s">
        <v>121</v>
      </c>
      <c r="B96" s="64" t="s">
        <v>122</v>
      </c>
      <c r="D96" s="2"/>
      <c r="E96" s="55"/>
      <c r="F96" s="55"/>
      <c r="G96" s="56"/>
      <c r="H96" s="55"/>
      <c r="I96" s="55">
        <v>0.85299999999999998</v>
      </c>
      <c r="J96" s="56"/>
      <c r="K96" s="55"/>
      <c r="L96" s="55">
        <v>0.86099999999999999</v>
      </c>
      <c r="M96" s="56"/>
      <c r="N96" s="55"/>
      <c r="O96" s="55"/>
      <c r="P96" s="56"/>
      <c r="Q96" s="55"/>
      <c r="R96" s="55"/>
      <c r="S96" s="56"/>
    </row>
    <row r="97" spans="1:21" x14ac:dyDescent="0.25">
      <c r="B97" s="10"/>
      <c r="D97" s="2"/>
      <c r="E97" s="47"/>
      <c r="F97" s="47"/>
      <c r="G97" s="48"/>
      <c r="H97" s="47"/>
      <c r="I97" s="47"/>
      <c r="J97" s="48"/>
      <c r="K97" s="47"/>
      <c r="L97" s="47"/>
      <c r="M97" s="48"/>
      <c r="N97" s="47"/>
      <c r="O97" s="47"/>
      <c r="P97" s="48"/>
      <c r="Q97" s="47"/>
      <c r="R97" s="47"/>
      <c r="S97" s="48"/>
    </row>
    <row r="98" spans="1:21" s="8" customFormat="1" x14ac:dyDescent="0.25">
      <c r="A98" s="1">
        <v>5.2</v>
      </c>
      <c r="B98" s="65" t="s">
        <v>163</v>
      </c>
      <c r="D98" s="66"/>
      <c r="E98" s="67"/>
      <c r="F98" s="67"/>
      <c r="G98" s="68"/>
      <c r="H98" s="67"/>
      <c r="I98" s="67"/>
      <c r="J98" s="68"/>
      <c r="K98" s="67"/>
      <c r="L98" s="67"/>
      <c r="M98" s="68"/>
      <c r="N98" s="67"/>
      <c r="O98" s="67"/>
      <c r="P98" s="68"/>
      <c r="Q98" s="67"/>
      <c r="R98" s="67"/>
      <c r="S98" s="68"/>
      <c r="U98" s="1"/>
    </row>
    <row r="99" spans="1:21" x14ac:dyDescent="0.25">
      <c r="A99" s="19" t="s">
        <v>125</v>
      </c>
      <c r="B99" s="11" t="s">
        <v>116</v>
      </c>
      <c r="D99" s="2"/>
      <c r="E99" s="47"/>
      <c r="F99" s="47"/>
      <c r="G99" s="48"/>
      <c r="H99" s="47"/>
      <c r="I99" s="47"/>
      <c r="J99" s="48"/>
      <c r="K99" s="47"/>
      <c r="L99" s="47"/>
      <c r="M99" s="48"/>
      <c r="N99" s="47"/>
      <c r="O99" s="47"/>
      <c r="P99" s="48"/>
      <c r="Q99" s="47"/>
      <c r="R99" s="47"/>
      <c r="S99" s="48"/>
    </row>
    <row r="100" spans="1:21" x14ac:dyDescent="0.25">
      <c r="A100" s="19" t="s">
        <v>126</v>
      </c>
      <c r="B100" s="64" t="s">
        <v>161</v>
      </c>
      <c r="D100" s="2"/>
      <c r="E100" s="47"/>
      <c r="F100" s="47"/>
      <c r="G100" s="48"/>
      <c r="H100" s="47"/>
      <c r="I100" s="47"/>
      <c r="J100" s="48"/>
      <c r="K100" s="47"/>
      <c r="L100" s="47"/>
      <c r="M100" s="48"/>
      <c r="N100" s="47"/>
      <c r="O100" s="47"/>
      <c r="P100" s="48"/>
      <c r="Q100" s="47"/>
      <c r="R100" s="47"/>
      <c r="S100" s="48"/>
    </row>
    <row r="101" spans="1:21" x14ac:dyDescent="0.25">
      <c r="A101" s="19" t="s">
        <v>127</v>
      </c>
      <c r="B101" s="64" t="s">
        <v>123</v>
      </c>
      <c r="D101" s="2"/>
      <c r="E101" s="55"/>
      <c r="F101" s="55"/>
      <c r="G101" s="56"/>
      <c r="H101" s="55"/>
      <c r="I101" s="55"/>
      <c r="J101" s="56"/>
      <c r="K101" s="55"/>
      <c r="L101" s="55"/>
      <c r="M101" s="56"/>
      <c r="N101" s="55"/>
      <c r="O101" s="55"/>
      <c r="P101" s="56"/>
      <c r="Q101" s="55"/>
      <c r="R101" s="55"/>
      <c r="S101" s="56"/>
    </row>
    <row r="102" spans="1:21" x14ac:dyDescent="0.25">
      <c r="A102" s="19" t="s">
        <v>128</v>
      </c>
      <c r="B102" s="11" t="s">
        <v>119</v>
      </c>
      <c r="D102" s="2"/>
      <c r="E102" s="47"/>
      <c r="F102" s="47"/>
      <c r="G102" s="48"/>
      <c r="H102" s="47"/>
      <c r="I102" s="47"/>
      <c r="J102" s="48"/>
      <c r="K102" s="47"/>
      <c r="L102" s="47"/>
      <c r="M102" s="48"/>
      <c r="N102" s="47"/>
      <c r="O102" s="47"/>
      <c r="P102" s="48"/>
      <c r="Q102" s="47"/>
      <c r="R102" s="47"/>
      <c r="S102" s="48"/>
    </row>
    <row r="103" spans="1:21" x14ac:dyDescent="0.25">
      <c r="A103" s="19" t="s">
        <v>129</v>
      </c>
      <c r="B103" s="64" t="s">
        <v>162</v>
      </c>
      <c r="D103" s="2"/>
      <c r="E103" s="47"/>
      <c r="F103" s="47">
        <v>8860289</v>
      </c>
      <c r="G103" s="48"/>
      <c r="H103" s="47"/>
      <c r="I103" s="47">
        <v>5370151</v>
      </c>
      <c r="J103" s="48"/>
      <c r="K103" s="47"/>
      <c r="L103" s="47">
        <v>4758381</v>
      </c>
      <c r="M103" s="48"/>
      <c r="N103" s="47"/>
      <c r="O103" s="47"/>
      <c r="P103" s="48"/>
      <c r="Q103" s="47"/>
      <c r="R103" s="47"/>
      <c r="S103" s="48"/>
    </row>
    <row r="104" spans="1:21" x14ac:dyDescent="0.25">
      <c r="A104" s="19" t="s">
        <v>130</v>
      </c>
      <c r="B104" s="64" t="s">
        <v>124</v>
      </c>
      <c r="D104" s="2"/>
      <c r="E104" s="55"/>
      <c r="F104" s="55"/>
      <c r="G104" s="56"/>
      <c r="H104" s="55"/>
      <c r="I104" s="236">
        <v>0.36</v>
      </c>
      <c r="J104" s="56"/>
      <c r="K104" s="55"/>
      <c r="L104" s="236">
        <v>0.33</v>
      </c>
      <c r="M104" s="56"/>
      <c r="N104" s="55"/>
      <c r="O104" s="55"/>
      <c r="P104" s="56"/>
      <c r="Q104" s="55"/>
      <c r="R104" s="55"/>
      <c r="S104" s="56"/>
    </row>
    <row r="105" spans="1:21" x14ac:dyDescent="0.25">
      <c r="B105" s="64"/>
      <c r="D105" s="2"/>
      <c r="E105" s="55"/>
      <c r="F105" s="55"/>
      <c r="G105" s="56"/>
      <c r="H105" s="55"/>
      <c r="I105" s="55"/>
      <c r="J105" s="56"/>
      <c r="K105" s="55"/>
      <c r="L105" s="55"/>
      <c r="M105" s="56"/>
      <c r="N105" s="55"/>
      <c r="O105" s="55"/>
      <c r="P105" s="56"/>
      <c r="Q105" s="55"/>
      <c r="R105" s="55"/>
      <c r="S105" s="56"/>
    </row>
    <row r="106" spans="1:21" s="8" customFormat="1" x14ac:dyDescent="0.25">
      <c r="A106" s="1">
        <v>5.3</v>
      </c>
      <c r="B106" s="65" t="s">
        <v>143</v>
      </c>
      <c r="D106" s="66"/>
      <c r="E106" s="67"/>
      <c r="F106" s="67"/>
      <c r="G106" s="68"/>
      <c r="H106" s="67"/>
      <c r="I106" s="67"/>
      <c r="J106" s="68"/>
      <c r="K106" s="67"/>
      <c r="L106" s="67"/>
      <c r="M106" s="68"/>
      <c r="N106" s="67"/>
      <c r="O106" s="67"/>
      <c r="P106" s="68"/>
      <c r="Q106" s="67"/>
      <c r="R106" s="67"/>
      <c r="S106" s="68"/>
      <c r="U106" s="1"/>
    </row>
    <row r="107" spans="1:21" x14ac:dyDescent="0.25">
      <c r="A107" s="19" t="s">
        <v>133</v>
      </c>
      <c r="B107" s="11" t="s">
        <v>116</v>
      </c>
      <c r="D107" s="2"/>
      <c r="E107" s="47"/>
      <c r="F107" s="47"/>
      <c r="G107" s="48"/>
      <c r="H107" s="47"/>
      <c r="I107" s="47"/>
      <c r="J107" s="48"/>
      <c r="K107" s="47"/>
      <c r="L107" s="47"/>
      <c r="M107" s="48"/>
      <c r="N107" s="47"/>
      <c r="O107" s="47"/>
      <c r="P107" s="48"/>
      <c r="Q107" s="47"/>
      <c r="R107" s="47"/>
      <c r="S107" s="48"/>
    </row>
    <row r="108" spans="1:21" x14ac:dyDescent="0.25">
      <c r="A108" s="19" t="s">
        <v>134</v>
      </c>
      <c r="B108" s="64" t="s">
        <v>139</v>
      </c>
      <c r="D108" s="2"/>
      <c r="E108" s="47"/>
      <c r="F108" s="47"/>
      <c r="G108" s="48"/>
      <c r="H108" s="47"/>
      <c r="I108" s="47"/>
      <c r="J108" s="48"/>
      <c r="K108" s="47"/>
      <c r="L108" s="47"/>
      <c r="M108" s="48"/>
      <c r="N108" s="47"/>
      <c r="O108" s="47"/>
      <c r="P108" s="48"/>
      <c r="Q108" s="47"/>
      <c r="R108" s="47"/>
      <c r="S108" s="48"/>
    </row>
    <row r="109" spans="1:21" x14ac:dyDescent="0.25">
      <c r="A109" s="19" t="s">
        <v>135</v>
      </c>
      <c r="B109" s="64" t="s">
        <v>131</v>
      </c>
      <c r="D109" s="2"/>
      <c r="E109" s="55"/>
      <c r="F109" s="55"/>
      <c r="G109" s="56"/>
      <c r="H109" s="55"/>
      <c r="I109" s="55"/>
      <c r="J109" s="56"/>
      <c r="K109" s="55"/>
      <c r="L109" s="55"/>
      <c r="M109" s="56"/>
      <c r="N109" s="55"/>
      <c r="O109" s="55"/>
      <c r="P109" s="56"/>
      <c r="Q109" s="55"/>
      <c r="R109" s="55"/>
      <c r="S109" s="56"/>
    </row>
    <row r="110" spans="1:21" x14ac:dyDescent="0.25">
      <c r="A110" s="19" t="s">
        <v>136</v>
      </c>
      <c r="B110" s="11" t="s">
        <v>119</v>
      </c>
      <c r="D110" s="2"/>
      <c r="E110" s="47"/>
      <c r="F110" s="47"/>
      <c r="G110" s="48"/>
      <c r="H110" s="47"/>
      <c r="I110" s="47"/>
      <c r="J110" s="48"/>
      <c r="K110" s="47"/>
      <c r="L110" s="47"/>
      <c r="M110" s="48"/>
      <c r="N110" s="47"/>
      <c r="O110" s="47"/>
      <c r="P110" s="48"/>
      <c r="Q110" s="47"/>
      <c r="R110" s="47"/>
      <c r="S110" s="48"/>
    </row>
    <row r="111" spans="1:21" x14ac:dyDescent="0.25">
      <c r="A111" s="19" t="s">
        <v>137</v>
      </c>
      <c r="B111" s="64" t="s">
        <v>140</v>
      </c>
      <c r="D111" s="2"/>
      <c r="E111" s="47"/>
      <c r="F111" s="47"/>
      <c r="G111" s="48"/>
      <c r="H111" s="47"/>
      <c r="I111" s="47">
        <f>SUM(I103,I95)</f>
        <v>30458253</v>
      </c>
      <c r="J111" s="48"/>
      <c r="K111" s="47"/>
      <c r="L111" s="47">
        <f>SUM(L103,L95)</f>
        <v>31207549</v>
      </c>
      <c r="M111" s="48"/>
      <c r="N111" s="47"/>
      <c r="O111" s="47"/>
      <c r="P111" s="48"/>
      <c r="Q111" s="47"/>
      <c r="R111" s="47"/>
      <c r="S111" s="48"/>
    </row>
    <row r="112" spans="1:21" x14ac:dyDescent="0.25">
      <c r="A112" s="19" t="s">
        <v>138</v>
      </c>
      <c r="B112" s="64" t="s">
        <v>132</v>
      </c>
      <c r="D112" s="2"/>
      <c r="E112" s="55"/>
      <c r="F112" s="55"/>
      <c r="G112" s="56"/>
      <c r="H112" s="55"/>
      <c r="I112" s="55">
        <f>(I111/44333043)</f>
        <v>0.68703276244763978</v>
      </c>
      <c r="J112" s="56"/>
      <c r="K112" s="55"/>
      <c r="L112" s="55">
        <f>(L111/45037743)</f>
        <v>0.69291991385980423</v>
      </c>
      <c r="M112" s="56"/>
      <c r="N112" s="55"/>
      <c r="O112" s="55"/>
      <c r="P112" s="56"/>
      <c r="Q112" s="55"/>
      <c r="R112" s="55"/>
      <c r="S112" s="56"/>
    </row>
    <row r="113" spans="1:21" x14ac:dyDescent="0.25">
      <c r="B113" s="64"/>
      <c r="D113" s="2"/>
      <c r="E113" s="55"/>
      <c r="F113" s="55"/>
      <c r="G113" s="56"/>
      <c r="H113" s="55"/>
      <c r="I113" s="55"/>
      <c r="J113" s="56"/>
      <c r="K113" s="55"/>
      <c r="L113" s="55"/>
      <c r="M113" s="56"/>
      <c r="N113" s="55"/>
      <c r="O113" s="55"/>
      <c r="P113" s="56"/>
      <c r="Q113" s="55"/>
      <c r="R113" s="55"/>
      <c r="S113" s="56"/>
    </row>
    <row r="114" spans="1:21" s="210" customFormat="1" x14ac:dyDescent="0.25">
      <c r="A114" s="208">
        <v>5.4</v>
      </c>
      <c r="B114" s="209" t="s">
        <v>297</v>
      </c>
      <c r="D114" s="211"/>
      <c r="E114" s="212"/>
      <c r="F114" s="212"/>
      <c r="G114" s="213"/>
      <c r="H114" s="212"/>
      <c r="I114" s="212"/>
      <c r="J114" s="213"/>
      <c r="K114" s="212"/>
      <c r="L114" s="212"/>
      <c r="M114" s="213"/>
      <c r="N114" s="212"/>
      <c r="O114" s="212"/>
      <c r="P114" s="213"/>
      <c r="Q114" s="212"/>
      <c r="R114" s="212"/>
      <c r="S114" s="213"/>
      <c r="U114" s="208"/>
    </row>
    <row r="115" spans="1:21" s="115" customFormat="1" ht="17.25" x14ac:dyDescent="0.25">
      <c r="A115" s="214" t="s">
        <v>141</v>
      </c>
      <c r="B115" s="206" t="s">
        <v>301</v>
      </c>
      <c r="D115" s="215"/>
      <c r="E115" s="216"/>
      <c r="F115" s="216">
        <v>114727</v>
      </c>
      <c r="G115" s="234">
        <v>1</v>
      </c>
      <c r="H115" s="216"/>
      <c r="I115" s="216">
        <v>12324</v>
      </c>
      <c r="J115" s="217"/>
      <c r="K115" s="216"/>
      <c r="L115" s="216">
        <v>16533</v>
      </c>
      <c r="M115" s="217"/>
      <c r="N115" s="216"/>
      <c r="O115" s="216"/>
      <c r="P115" s="217"/>
      <c r="Q115" s="216"/>
      <c r="R115" s="216"/>
      <c r="S115" s="217"/>
      <c r="U115" s="214"/>
    </row>
    <row r="116" spans="1:21" s="115" customFormat="1" x14ac:dyDescent="0.25">
      <c r="A116" s="214" t="s">
        <v>142</v>
      </c>
      <c r="B116" s="206" t="s">
        <v>302</v>
      </c>
      <c r="D116" s="215"/>
      <c r="E116" s="216"/>
      <c r="F116" s="216"/>
      <c r="G116" s="217"/>
      <c r="H116" s="216"/>
      <c r="I116" s="237">
        <f>I115/44333043</f>
        <v>2.7798678290592415E-4</v>
      </c>
      <c r="J116" s="217"/>
      <c r="K116" s="216"/>
      <c r="L116" s="266">
        <f>L115/45037743</f>
        <v>3.6709210761294141E-4</v>
      </c>
      <c r="M116" s="217"/>
      <c r="N116" s="216"/>
      <c r="O116" s="216"/>
      <c r="P116" s="217"/>
      <c r="Q116" s="216"/>
      <c r="R116" s="216"/>
      <c r="S116" s="217"/>
      <c r="U116" s="214"/>
    </row>
    <row r="117" spans="1:21" x14ac:dyDescent="0.25">
      <c r="B117" s="10"/>
      <c r="D117" s="2"/>
      <c r="E117" s="47"/>
      <c r="F117" s="47"/>
      <c r="G117" s="48"/>
      <c r="H117" s="47"/>
      <c r="I117" s="47"/>
      <c r="J117" s="48"/>
      <c r="K117" s="47"/>
      <c r="L117" s="47"/>
      <c r="M117" s="48"/>
      <c r="N117" s="47"/>
      <c r="O117" s="47"/>
      <c r="P117" s="48"/>
      <c r="Q117" s="47"/>
      <c r="R117" s="47"/>
      <c r="S117" s="48"/>
    </row>
    <row r="118" spans="1:21" x14ac:dyDescent="0.25">
      <c r="A118" s="1">
        <v>6</v>
      </c>
      <c r="B118" s="1" t="s">
        <v>113</v>
      </c>
      <c r="D118" s="2"/>
      <c r="E118" s="47"/>
      <c r="F118" s="47"/>
      <c r="G118" s="48"/>
      <c r="H118" s="47"/>
      <c r="I118" s="47"/>
      <c r="J118" s="48"/>
      <c r="K118" s="47"/>
      <c r="L118" s="47"/>
      <c r="M118" s="48"/>
      <c r="N118" s="47"/>
      <c r="O118" s="47"/>
      <c r="P118" s="48"/>
      <c r="Q118" s="47"/>
      <c r="R118" s="47"/>
      <c r="S118" s="48"/>
    </row>
    <row r="119" spans="1:21" x14ac:dyDescent="0.25">
      <c r="A119" s="19">
        <v>6.1</v>
      </c>
      <c r="B119" s="10" t="s">
        <v>285</v>
      </c>
      <c r="D119" s="2"/>
      <c r="E119" s="73"/>
      <c r="F119" s="269"/>
      <c r="G119" s="270"/>
      <c r="H119" s="270"/>
      <c r="I119" s="270"/>
      <c r="J119" s="270"/>
      <c r="K119" s="270"/>
      <c r="L119" s="270"/>
      <c r="M119" s="270"/>
      <c r="N119" s="270"/>
      <c r="O119" s="270"/>
      <c r="P119" s="270"/>
      <c r="Q119" s="270"/>
      <c r="R119" s="270"/>
      <c r="S119" s="74"/>
    </row>
    <row r="120" spans="1:21" x14ac:dyDescent="0.25">
      <c r="B120" s="10"/>
      <c r="D120" s="2"/>
      <c r="E120" s="47"/>
      <c r="F120" s="47"/>
      <c r="G120" s="48"/>
      <c r="H120" s="47"/>
      <c r="I120" s="47"/>
      <c r="J120" s="48"/>
      <c r="K120" s="47"/>
      <c r="L120" s="47"/>
      <c r="M120" s="48"/>
      <c r="N120" s="47"/>
      <c r="O120" s="47"/>
      <c r="P120" s="48"/>
      <c r="Q120" s="47"/>
      <c r="R120" s="47"/>
      <c r="S120" s="48"/>
    </row>
    <row r="121" spans="1:21" x14ac:dyDescent="0.25">
      <c r="A121" s="1">
        <v>6.2</v>
      </c>
      <c r="B121" s="65" t="s">
        <v>33</v>
      </c>
      <c r="D121" s="2"/>
      <c r="E121" s="47"/>
      <c r="F121" s="47"/>
      <c r="G121" s="48"/>
      <c r="H121" s="47"/>
      <c r="I121" s="47"/>
      <c r="J121" s="48"/>
      <c r="K121" s="47"/>
      <c r="L121" s="47"/>
      <c r="M121" s="48"/>
      <c r="N121" s="47"/>
      <c r="O121" s="47"/>
      <c r="P121" s="48"/>
      <c r="Q121" s="47"/>
      <c r="R121" s="47"/>
      <c r="S121" s="48"/>
    </row>
    <row r="122" spans="1:21" x14ac:dyDescent="0.25">
      <c r="A122" s="19" t="s">
        <v>148</v>
      </c>
      <c r="B122" s="11" t="s">
        <v>144</v>
      </c>
      <c r="D122" s="2"/>
      <c r="E122" s="47"/>
      <c r="F122" s="47"/>
      <c r="G122" s="48"/>
      <c r="H122" s="47"/>
      <c r="I122" s="47">
        <v>13149</v>
      </c>
      <c r="J122" s="48"/>
      <c r="K122" s="47"/>
      <c r="L122" s="47">
        <v>13758</v>
      </c>
      <c r="M122" s="48"/>
      <c r="N122" s="47"/>
      <c r="O122" s="47"/>
      <c r="P122" s="48"/>
      <c r="Q122" s="47"/>
      <c r="R122" s="47"/>
      <c r="S122" s="48"/>
    </row>
    <row r="123" spans="1:21" x14ac:dyDescent="0.25">
      <c r="A123" s="19" t="s">
        <v>149</v>
      </c>
      <c r="B123" s="11" t="s">
        <v>145</v>
      </c>
      <c r="D123" s="2"/>
      <c r="E123" s="57"/>
      <c r="F123" s="57"/>
      <c r="G123" s="58"/>
      <c r="H123" s="57"/>
      <c r="I123" s="239">
        <v>4.4999999999999999E-4</v>
      </c>
      <c r="J123" s="58"/>
      <c r="K123" s="57"/>
      <c r="L123" s="239">
        <v>4.4999999999999999E-4</v>
      </c>
      <c r="M123" s="58"/>
      <c r="N123" s="57"/>
      <c r="O123" s="57"/>
      <c r="P123" s="58"/>
      <c r="Q123" s="57"/>
      <c r="R123" s="57"/>
      <c r="S123" s="58"/>
    </row>
    <row r="124" spans="1:21" x14ac:dyDescent="0.25">
      <c r="B124" s="10"/>
      <c r="D124" s="2"/>
      <c r="E124" s="47"/>
      <c r="F124" s="47"/>
      <c r="G124" s="48"/>
      <c r="H124" s="47"/>
      <c r="I124" s="47"/>
      <c r="J124" s="48"/>
      <c r="K124" s="47"/>
      <c r="L124" s="47"/>
      <c r="M124" s="48"/>
      <c r="N124" s="47"/>
      <c r="O124" s="47"/>
      <c r="P124" s="48"/>
      <c r="Q124" s="47"/>
      <c r="R124" s="47"/>
      <c r="S124" s="48"/>
    </row>
    <row r="125" spans="1:21" x14ac:dyDescent="0.25">
      <c r="A125" s="1">
        <v>6.3</v>
      </c>
      <c r="B125" s="65" t="s">
        <v>34</v>
      </c>
      <c r="D125" s="2"/>
      <c r="E125" s="47"/>
      <c r="F125" s="47"/>
      <c r="G125" s="48"/>
      <c r="H125" s="47"/>
      <c r="I125" s="47"/>
      <c r="J125" s="48"/>
      <c r="K125" s="47"/>
      <c r="L125" s="47"/>
      <c r="M125" s="48"/>
      <c r="N125" s="47"/>
      <c r="O125" s="47"/>
      <c r="P125" s="48"/>
      <c r="Q125" s="47"/>
      <c r="R125" s="47"/>
      <c r="S125" s="48"/>
    </row>
    <row r="126" spans="1:21" x14ac:dyDescent="0.25">
      <c r="A126" s="19" t="s">
        <v>150</v>
      </c>
      <c r="B126" s="11" t="s">
        <v>146</v>
      </c>
      <c r="D126" s="2"/>
      <c r="E126" s="47"/>
      <c r="F126" s="47"/>
      <c r="G126" s="48"/>
      <c r="H126" s="47"/>
      <c r="I126" s="47">
        <v>12250</v>
      </c>
      <c r="J126" s="48"/>
      <c r="K126" s="47"/>
      <c r="L126" s="47">
        <v>15759</v>
      </c>
      <c r="M126" s="48"/>
      <c r="N126" s="47"/>
      <c r="O126" s="47"/>
      <c r="P126" s="48"/>
      <c r="Q126" s="47"/>
      <c r="R126" s="47"/>
      <c r="S126" s="48"/>
    </row>
    <row r="127" spans="1:21" x14ac:dyDescent="0.25">
      <c r="A127" s="19" t="s">
        <v>151</v>
      </c>
      <c r="B127" s="11" t="s">
        <v>147</v>
      </c>
      <c r="D127" s="2"/>
      <c r="E127" s="57"/>
      <c r="F127" s="57"/>
      <c r="G127" s="58"/>
      <c r="H127" s="57"/>
      <c r="I127" s="239">
        <v>4.2000000000000002E-4</v>
      </c>
      <c r="J127" s="58"/>
      <c r="K127" s="57"/>
      <c r="L127" s="239">
        <v>5.1000000000000004E-4</v>
      </c>
      <c r="M127" s="58"/>
      <c r="N127" s="57"/>
      <c r="O127" s="57"/>
      <c r="P127" s="58"/>
      <c r="Q127" s="57"/>
      <c r="R127" s="57"/>
      <c r="S127" s="58"/>
    </row>
    <row r="128" spans="1:21" x14ac:dyDescent="0.25">
      <c r="B128" s="10"/>
      <c r="D128" s="2"/>
      <c r="E128" s="47"/>
      <c r="F128" s="47"/>
      <c r="G128" s="48"/>
      <c r="H128" s="47"/>
      <c r="I128" s="47"/>
      <c r="J128" s="48"/>
      <c r="K128" s="47"/>
      <c r="L128" s="47"/>
      <c r="M128" s="48"/>
      <c r="N128" s="47"/>
      <c r="O128" s="47"/>
      <c r="P128" s="48"/>
      <c r="Q128" s="47"/>
      <c r="R128" s="47"/>
      <c r="S128" s="48"/>
    </row>
    <row r="129" spans="1:21" x14ac:dyDescent="0.25">
      <c r="A129" s="1">
        <v>6.4</v>
      </c>
      <c r="B129" s="65" t="s">
        <v>35</v>
      </c>
      <c r="D129" s="2"/>
      <c r="E129" s="47"/>
      <c r="F129" s="47"/>
      <c r="G129" s="48"/>
      <c r="H129" s="47"/>
      <c r="I129" s="47"/>
      <c r="J129" s="48"/>
      <c r="K129" s="47"/>
      <c r="L129" s="47"/>
      <c r="M129" s="48"/>
      <c r="N129" s="47"/>
      <c r="O129" s="47"/>
      <c r="P129" s="48"/>
      <c r="Q129" s="47"/>
      <c r="R129" s="47"/>
      <c r="S129" s="48"/>
    </row>
    <row r="130" spans="1:21" x14ac:dyDescent="0.25">
      <c r="A130" s="19" t="s">
        <v>153</v>
      </c>
      <c r="B130" s="11" t="s">
        <v>155</v>
      </c>
      <c r="D130" s="2"/>
      <c r="E130" s="59"/>
      <c r="F130" s="59"/>
      <c r="G130" s="60"/>
      <c r="H130" s="59"/>
      <c r="I130" s="59">
        <v>41</v>
      </c>
      <c r="J130" s="60"/>
      <c r="K130" s="59"/>
      <c r="L130" s="59">
        <v>49.1</v>
      </c>
      <c r="M130" s="60"/>
      <c r="N130" s="59"/>
      <c r="O130" s="59"/>
      <c r="P130" s="60"/>
      <c r="Q130" s="59"/>
      <c r="R130" s="59"/>
      <c r="S130" s="60"/>
    </row>
    <row r="131" spans="1:21" x14ac:dyDescent="0.25">
      <c r="A131" s="19" t="s">
        <v>154</v>
      </c>
      <c r="B131" s="11" t="s">
        <v>156</v>
      </c>
      <c r="D131" s="2"/>
      <c r="E131" s="57"/>
      <c r="F131" s="57"/>
      <c r="G131" s="58"/>
      <c r="H131" s="57"/>
      <c r="I131" s="240">
        <v>1.39E-6</v>
      </c>
      <c r="J131" s="58"/>
      <c r="K131" s="57"/>
      <c r="L131" s="240">
        <v>1.5999999999999999E-6</v>
      </c>
      <c r="M131" s="58"/>
      <c r="N131" s="57"/>
      <c r="O131" s="57"/>
      <c r="P131" s="58"/>
      <c r="Q131" s="57"/>
      <c r="R131" s="57"/>
      <c r="S131" s="58"/>
    </row>
    <row r="132" spans="1:21" s="12" customFormat="1" x14ac:dyDescent="0.25">
      <c r="A132" s="23"/>
      <c r="D132" s="13"/>
      <c r="E132" s="51"/>
      <c r="F132" s="51"/>
      <c r="G132" s="52"/>
      <c r="H132" s="51"/>
      <c r="I132" s="51"/>
      <c r="J132" s="52"/>
      <c r="K132" s="51"/>
      <c r="L132" s="51"/>
      <c r="M132" s="52"/>
      <c r="N132" s="51"/>
      <c r="O132" s="51"/>
      <c r="P132" s="52"/>
      <c r="Q132" s="51"/>
      <c r="R132" s="51"/>
      <c r="S132" s="52"/>
      <c r="U132" s="23"/>
    </row>
    <row r="133" spans="1:21" s="70" customFormat="1" ht="18.75" collapsed="1" x14ac:dyDescent="0.3">
      <c r="A133" s="69" t="s">
        <v>176</v>
      </c>
      <c r="B133" s="69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U133" s="72"/>
    </row>
    <row r="134" spans="1:21" ht="15" hidden="1" customHeight="1" outlineLevel="1" x14ac:dyDescent="0.25">
      <c r="B134" s="10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</row>
    <row r="135" spans="1:21" ht="15" hidden="1" customHeight="1" outlineLevel="1" x14ac:dyDescent="0.25">
      <c r="A135" s="39" t="s">
        <v>58</v>
      </c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</row>
    <row r="136" spans="1:21" ht="15" hidden="1" customHeight="1" outlineLevel="1" x14ac:dyDescent="0.25">
      <c r="A136" s="39"/>
      <c r="B136" t="s">
        <v>59</v>
      </c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</row>
    <row r="137" spans="1:21" ht="15" hidden="1" customHeight="1" outlineLevel="1" x14ac:dyDescent="0.25">
      <c r="A137"/>
      <c r="B137" t="s">
        <v>106</v>
      </c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</row>
    <row r="138" spans="1:21" ht="15" hidden="1" customHeight="1" outlineLevel="1" x14ac:dyDescent="0.25">
      <c r="A138"/>
      <c r="B138" t="s">
        <v>60</v>
      </c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</row>
    <row r="139" spans="1:21" ht="15" hidden="1" customHeight="1" outlineLevel="1" x14ac:dyDescent="0.25">
      <c r="A139"/>
      <c r="B139" t="s">
        <v>61</v>
      </c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</row>
    <row r="140" spans="1:21" ht="15" hidden="1" customHeight="1" outlineLevel="1" x14ac:dyDescent="0.25">
      <c r="A140"/>
      <c r="B140" t="s">
        <v>62</v>
      </c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</row>
    <row r="141" spans="1:21" ht="15" hidden="1" customHeight="1" outlineLevel="1" x14ac:dyDescent="0.25">
      <c r="A141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</row>
    <row r="142" spans="1:21" ht="15" hidden="1" customHeight="1" outlineLevel="1" x14ac:dyDescent="0.25">
      <c r="A142" s="39" t="s">
        <v>63</v>
      </c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</row>
    <row r="143" spans="1:21" ht="15" hidden="1" customHeight="1" outlineLevel="1" x14ac:dyDescent="0.25">
      <c r="A143" s="40" t="s">
        <v>64</v>
      </c>
      <c r="B143" s="38" t="s">
        <v>105</v>
      </c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</row>
    <row r="144" spans="1:21" ht="15" hidden="1" customHeight="1" outlineLevel="1" x14ac:dyDescent="0.25">
      <c r="A144" s="40" t="s">
        <v>65</v>
      </c>
      <c r="B144" t="s">
        <v>286</v>
      </c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</row>
    <row r="145" spans="1:19" ht="15" hidden="1" customHeight="1" outlineLevel="1" x14ac:dyDescent="0.25">
      <c r="A145" s="40" t="s">
        <v>66</v>
      </c>
      <c r="B145" s="38" t="s">
        <v>67</v>
      </c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</row>
    <row r="146" spans="1:19" ht="15" hidden="1" customHeight="1" outlineLevel="1" x14ac:dyDescent="0.25">
      <c r="A146" s="41" t="s">
        <v>68</v>
      </c>
      <c r="B146" t="s">
        <v>70</v>
      </c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</row>
    <row r="147" spans="1:19" ht="15" hidden="1" customHeight="1" outlineLevel="1" x14ac:dyDescent="0.25">
      <c r="A147" s="41"/>
      <c r="B147" s="42" t="s">
        <v>71</v>
      </c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</row>
    <row r="148" spans="1:19" ht="15" hidden="1" customHeight="1" outlineLevel="1" x14ac:dyDescent="0.25">
      <c r="A148" s="41"/>
      <c r="B148" s="42" t="s">
        <v>164</v>
      </c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</row>
    <row r="149" spans="1:19" ht="15" hidden="1" customHeight="1" outlineLevel="1" x14ac:dyDescent="0.25">
      <c r="A149" s="41"/>
      <c r="B149" s="43" t="s">
        <v>75</v>
      </c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</row>
    <row r="150" spans="1:19" ht="15" hidden="1" customHeight="1" outlineLevel="1" x14ac:dyDescent="0.25">
      <c r="A150" s="41"/>
      <c r="B150" s="43" t="s">
        <v>76</v>
      </c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</row>
    <row r="151" spans="1:19" ht="15" hidden="1" customHeight="1" outlineLevel="1" x14ac:dyDescent="0.25">
      <c r="A151" s="41"/>
      <c r="B151" s="44" t="s">
        <v>77</v>
      </c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</row>
    <row r="152" spans="1:19" ht="15" hidden="1" customHeight="1" outlineLevel="1" x14ac:dyDescent="0.25">
      <c r="A152" s="40" t="s">
        <v>69</v>
      </c>
      <c r="B152" s="38" t="s">
        <v>73</v>
      </c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</row>
    <row r="153" spans="1:19" ht="15" hidden="1" customHeight="1" outlineLevel="1" x14ac:dyDescent="0.25">
      <c r="A153" s="40" t="s">
        <v>72</v>
      </c>
      <c r="B153" t="s">
        <v>152</v>
      </c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</row>
    <row r="154" spans="1:19" ht="15" hidden="1" customHeight="1" outlineLevel="1" x14ac:dyDescent="0.25">
      <c r="A154" s="40"/>
      <c r="B154" s="10" t="s">
        <v>107</v>
      </c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</row>
    <row r="155" spans="1:19" ht="15" hidden="1" customHeight="1" outlineLevel="1" x14ac:dyDescent="0.25">
      <c r="A155" s="40"/>
      <c r="B155" s="10" t="s">
        <v>108</v>
      </c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</row>
    <row r="156" spans="1:19" ht="15" hidden="1" customHeight="1" outlineLevel="1" x14ac:dyDescent="0.25">
      <c r="A156" s="40"/>
      <c r="B156" s="10" t="s">
        <v>112</v>
      </c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</row>
    <row r="157" spans="1:19" ht="15" hidden="1" customHeight="1" outlineLevel="1" x14ac:dyDescent="0.25">
      <c r="A15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</row>
    <row r="158" spans="1:19" ht="15" hidden="1" customHeight="1" outlineLevel="1" x14ac:dyDescent="0.25">
      <c r="A158" s="8" t="s">
        <v>78</v>
      </c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</row>
    <row r="159" spans="1:19" ht="15" hidden="1" customHeight="1" outlineLevel="1" x14ac:dyDescent="0.25">
      <c r="A159"/>
      <c r="B159" s="19" t="s">
        <v>79</v>
      </c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</row>
    <row r="160" spans="1:19" ht="15" hidden="1" customHeight="1" outlineLevel="1" x14ac:dyDescent="0.25">
      <c r="A160"/>
      <c r="B160" s="19" t="s">
        <v>80</v>
      </c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</row>
    <row r="161" spans="1:21" ht="15" hidden="1" customHeight="1" outlineLevel="1" x14ac:dyDescent="0.25">
      <c r="A161"/>
      <c r="B161" s="19" t="s">
        <v>81</v>
      </c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</row>
    <row r="162" spans="1:21" ht="15" hidden="1" customHeight="1" outlineLevel="1" x14ac:dyDescent="0.25">
      <c r="A162"/>
      <c r="B162" s="19" t="s">
        <v>82</v>
      </c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</row>
    <row r="163" spans="1:21" s="12" customFormat="1" ht="15" hidden="1" customHeight="1" outlineLevel="1" x14ac:dyDescent="0.25">
      <c r="A163" s="23"/>
      <c r="B163" s="14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U163" s="23"/>
    </row>
    <row r="164" spans="1:21" x14ac:dyDescent="0.25">
      <c r="B164" s="10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</row>
    <row r="165" spans="1:21" s="16" customFormat="1" ht="18.75" x14ac:dyDescent="0.3">
      <c r="A165" s="22"/>
      <c r="B165" s="15" t="s">
        <v>32</v>
      </c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U165" s="22"/>
    </row>
    <row r="166" spans="1:21" x14ac:dyDescent="0.25">
      <c r="D166" s="2"/>
      <c r="E166" s="47"/>
      <c r="F166" s="47"/>
      <c r="G166" s="48"/>
      <c r="H166" s="47"/>
      <c r="I166" s="47"/>
      <c r="J166" s="48"/>
      <c r="K166" s="47"/>
      <c r="L166" s="47"/>
      <c r="M166" s="48"/>
      <c r="N166" s="47"/>
      <c r="O166" s="47"/>
      <c r="P166" s="48"/>
      <c r="Q166" s="47"/>
      <c r="R166" s="47"/>
      <c r="S166" s="48"/>
    </row>
    <row r="167" spans="1:21" x14ac:dyDescent="0.25">
      <c r="A167" s="1">
        <v>7</v>
      </c>
      <c r="B167" s="8" t="s">
        <v>5</v>
      </c>
      <c r="D167" s="2"/>
      <c r="E167" s="47"/>
      <c r="F167" s="47"/>
      <c r="G167" s="48"/>
      <c r="H167" s="47"/>
      <c r="I167" s="47"/>
      <c r="J167" s="48"/>
      <c r="K167" s="47"/>
      <c r="L167" s="47"/>
      <c r="M167" s="48"/>
      <c r="N167" s="75"/>
      <c r="O167" s="75"/>
      <c r="P167" s="79"/>
      <c r="Q167" s="75"/>
      <c r="R167" s="75"/>
      <c r="S167" s="79"/>
    </row>
    <row r="168" spans="1:21" x14ac:dyDescent="0.25">
      <c r="A168" s="19">
        <v>7.1</v>
      </c>
      <c r="B168" s="10" t="s">
        <v>20</v>
      </c>
      <c r="D168" s="2"/>
      <c r="E168" s="47"/>
      <c r="F168" s="47"/>
      <c r="G168" s="48"/>
      <c r="H168" s="47"/>
      <c r="I168" s="47">
        <v>6629</v>
      </c>
      <c r="J168" s="48"/>
      <c r="K168" s="47"/>
      <c r="L168" s="47">
        <v>6653</v>
      </c>
      <c r="M168" s="48"/>
      <c r="N168" s="75"/>
      <c r="O168" s="75"/>
      <c r="P168" s="79"/>
      <c r="Q168" s="75"/>
      <c r="R168" s="75"/>
      <c r="S168" s="79"/>
    </row>
    <row r="169" spans="1:21" s="115" customFormat="1" x14ac:dyDescent="0.25">
      <c r="A169" s="214">
        <v>7.2</v>
      </c>
      <c r="B169" s="205" t="s">
        <v>278</v>
      </c>
      <c r="D169" s="215"/>
      <c r="E169" s="216"/>
      <c r="F169" s="216"/>
      <c r="G169" s="217"/>
      <c r="H169" s="216"/>
      <c r="I169" s="241">
        <v>0.26</v>
      </c>
      <c r="J169" s="217"/>
      <c r="K169" s="216"/>
      <c r="L169" s="241">
        <v>0.26</v>
      </c>
      <c r="M169" s="217"/>
      <c r="N169" s="75"/>
      <c r="O169" s="75"/>
      <c r="P169" s="79"/>
      <c r="Q169" s="75"/>
      <c r="R169" s="75"/>
      <c r="S169" s="79"/>
      <c r="U169" s="214"/>
    </row>
    <row r="170" spans="1:21" s="115" customFormat="1" x14ac:dyDescent="0.25">
      <c r="A170" s="214">
        <v>7.3</v>
      </c>
      <c r="B170" s="205" t="s">
        <v>291</v>
      </c>
      <c r="D170" s="215"/>
      <c r="E170" s="216"/>
      <c r="F170" s="216"/>
      <c r="G170" s="217"/>
      <c r="H170" s="216"/>
      <c r="I170" s="241">
        <v>0.13</v>
      </c>
      <c r="J170" s="217"/>
      <c r="K170" s="216"/>
      <c r="L170" s="241">
        <v>0.13</v>
      </c>
      <c r="M170" s="217"/>
      <c r="N170" s="75"/>
      <c r="O170" s="75"/>
      <c r="P170" s="79"/>
      <c r="Q170" s="75"/>
      <c r="R170" s="75"/>
      <c r="S170" s="79"/>
      <c r="U170" s="214"/>
    </row>
    <row r="171" spans="1:21" s="115" customFormat="1" x14ac:dyDescent="0.25">
      <c r="A171" s="214">
        <v>7.4</v>
      </c>
      <c r="B171" s="205" t="s">
        <v>172</v>
      </c>
      <c r="D171" s="215"/>
      <c r="E171" s="216"/>
      <c r="F171" s="216"/>
      <c r="G171" s="217"/>
      <c r="H171" s="216"/>
      <c r="I171" s="216">
        <v>10</v>
      </c>
      <c r="J171" s="217"/>
      <c r="K171" s="216"/>
      <c r="L171" s="216">
        <v>10</v>
      </c>
      <c r="M171" s="217"/>
      <c r="N171" s="75"/>
      <c r="O171" s="75"/>
      <c r="P171" s="79"/>
      <c r="Q171" s="75"/>
      <c r="R171" s="75"/>
      <c r="S171" s="79"/>
      <c r="U171" s="214"/>
    </row>
    <row r="172" spans="1:21" s="115" customFormat="1" x14ac:dyDescent="0.25">
      <c r="A172" s="214">
        <v>7.5</v>
      </c>
      <c r="B172" s="205" t="s">
        <v>289</v>
      </c>
      <c r="D172" s="215"/>
      <c r="E172" s="216"/>
      <c r="F172" s="216"/>
      <c r="G172" s="217"/>
      <c r="H172" s="216"/>
      <c r="I172" s="241">
        <v>0.4</v>
      </c>
      <c r="J172" s="217"/>
      <c r="K172" s="216"/>
      <c r="L172" s="241">
        <v>0.4</v>
      </c>
      <c r="M172" s="217"/>
      <c r="N172" s="75"/>
      <c r="O172" s="75"/>
      <c r="P172" s="79"/>
      <c r="Q172" s="75"/>
      <c r="R172" s="75"/>
      <c r="S172" s="79"/>
      <c r="U172" s="214"/>
    </row>
    <row r="173" spans="1:21" s="115" customFormat="1" x14ac:dyDescent="0.25">
      <c r="A173" s="214">
        <v>7.6</v>
      </c>
      <c r="B173" s="205" t="s">
        <v>290</v>
      </c>
      <c r="D173" s="215"/>
      <c r="E173" s="216"/>
      <c r="F173" s="216"/>
      <c r="G173" s="217"/>
      <c r="H173" s="216"/>
      <c r="I173" s="241">
        <v>0.3</v>
      </c>
      <c r="J173" s="217"/>
      <c r="K173" s="216"/>
      <c r="L173" s="241">
        <v>0.3</v>
      </c>
      <c r="M173" s="217"/>
      <c r="N173" s="75"/>
      <c r="O173" s="75"/>
      <c r="P173" s="79"/>
      <c r="Q173" s="75"/>
      <c r="R173" s="75"/>
      <c r="S173" s="79"/>
      <c r="U173" s="214"/>
    </row>
    <row r="174" spans="1:21" s="115" customFormat="1" x14ac:dyDescent="0.25">
      <c r="A174" s="214">
        <v>7.7</v>
      </c>
      <c r="B174" s="205" t="s">
        <v>44</v>
      </c>
      <c r="D174" s="215"/>
      <c r="E174" s="216"/>
      <c r="F174" s="216"/>
      <c r="G174" s="217"/>
      <c r="H174" s="216"/>
      <c r="I174" s="216"/>
      <c r="J174" s="217"/>
      <c r="K174" s="216"/>
      <c r="L174" s="216"/>
      <c r="M174" s="217"/>
      <c r="N174" s="75"/>
      <c r="O174" s="75"/>
      <c r="P174" s="79"/>
      <c r="Q174" s="75"/>
      <c r="R174" s="75"/>
      <c r="S174" s="79"/>
      <c r="U174" s="214"/>
    </row>
    <row r="175" spans="1:21" s="115" customFormat="1" x14ac:dyDescent="0.25">
      <c r="A175" s="214" t="s">
        <v>292</v>
      </c>
      <c r="B175" s="206" t="s">
        <v>45</v>
      </c>
      <c r="D175" s="215"/>
      <c r="E175" s="216"/>
      <c r="F175" s="218"/>
      <c r="G175" s="219"/>
      <c r="H175" s="218"/>
      <c r="I175" s="218">
        <v>1.33</v>
      </c>
      <c r="J175" s="219"/>
      <c r="K175" s="218"/>
      <c r="L175" s="218">
        <v>1.41</v>
      </c>
      <c r="M175" s="217"/>
      <c r="N175" s="75"/>
      <c r="O175" s="75"/>
      <c r="P175" s="79"/>
      <c r="Q175" s="75"/>
      <c r="R175" s="75"/>
      <c r="S175" s="79"/>
      <c r="U175" s="214"/>
    </row>
    <row r="176" spans="1:21" s="115" customFormat="1" x14ac:dyDescent="0.25">
      <c r="A176" s="214" t="s">
        <v>293</v>
      </c>
      <c r="B176" s="206" t="s">
        <v>42</v>
      </c>
      <c r="D176" s="215"/>
      <c r="E176" s="216"/>
      <c r="F176" s="218"/>
      <c r="G176" s="219"/>
      <c r="H176" s="218"/>
      <c r="I176" s="218">
        <v>0.38</v>
      </c>
      <c r="J176" s="219"/>
      <c r="K176" s="218"/>
      <c r="L176" s="218">
        <v>0.53</v>
      </c>
      <c r="M176" s="217"/>
      <c r="N176" s="75"/>
      <c r="O176" s="75"/>
      <c r="P176" s="79"/>
      <c r="Q176" s="75"/>
      <c r="R176" s="75"/>
      <c r="S176" s="79"/>
      <c r="U176" s="214"/>
    </row>
    <row r="177" spans="1:21" s="115" customFormat="1" x14ac:dyDescent="0.25">
      <c r="A177" s="214" t="s">
        <v>294</v>
      </c>
      <c r="B177" s="206" t="s">
        <v>43</v>
      </c>
      <c r="D177" s="215"/>
      <c r="E177" s="216"/>
      <c r="F177" s="218"/>
      <c r="G177" s="219"/>
      <c r="H177" s="218"/>
      <c r="I177" s="218">
        <v>0.75</v>
      </c>
      <c r="J177" s="219"/>
      <c r="K177" s="218"/>
      <c r="L177" s="218">
        <v>0.8</v>
      </c>
      <c r="M177" s="217"/>
      <c r="N177" s="75"/>
      <c r="O177" s="75"/>
      <c r="P177" s="79"/>
      <c r="Q177" s="75"/>
      <c r="R177" s="75"/>
      <c r="S177" s="79"/>
      <c r="U177" s="214"/>
    </row>
    <row r="178" spans="1:21" s="115" customFormat="1" x14ac:dyDescent="0.25">
      <c r="A178" s="214" t="s">
        <v>295</v>
      </c>
      <c r="B178" s="206" t="s">
        <v>19</v>
      </c>
      <c r="D178" s="215"/>
      <c r="E178" s="216"/>
      <c r="F178" s="218"/>
      <c r="G178" s="219"/>
      <c r="H178" s="218"/>
      <c r="I178" s="216">
        <v>0</v>
      </c>
      <c r="J178" s="219"/>
      <c r="K178" s="218"/>
      <c r="L178" s="216">
        <v>0</v>
      </c>
      <c r="M178" s="217"/>
      <c r="N178" s="75"/>
      <c r="O178" s="75"/>
      <c r="P178" s="79"/>
      <c r="Q178" s="75"/>
      <c r="R178" s="75"/>
      <c r="S178" s="79"/>
      <c r="U178" s="214"/>
    </row>
    <row r="179" spans="1:21" s="115" customFormat="1" x14ac:dyDescent="0.25">
      <c r="A179" s="214"/>
      <c r="B179" s="205"/>
      <c r="D179" s="215"/>
      <c r="E179" s="216"/>
      <c r="F179" s="216"/>
      <c r="G179" s="217"/>
      <c r="H179" s="216"/>
      <c r="I179" s="216"/>
      <c r="J179" s="217"/>
      <c r="K179" s="216"/>
      <c r="L179" s="216"/>
      <c r="M179" s="217"/>
      <c r="N179" s="75"/>
      <c r="O179" s="75"/>
      <c r="P179" s="79"/>
      <c r="Q179" s="75"/>
      <c r="R179" s="75"/>
      <c r="S179" s="79"/>
      <c r="U179" s="214"/>
    </row>
    <row r="180" spans="1:21" s="115" customFormat="1" x14ac:dyDescent="0.25">
      <c r="A180" s="208">
        <v>8</v>
      </c>
      <c r="B180" s="210" t="s">
        <v>296</v>
      </c>
      <c r="D180" s="215"/>
      <c r="E180" s="216"/>
      <c r="F180" s="216"/>
      <c r="G180" s="217"/>
      <c r="H180" s="216"/>
      <c r="I180" s="216"/>
      <c r="J180" s="217"/>
      <c r="K180" s="216"/>
      <c r="L180" s="216"/>
      <c r="M180" s="217"/>
      <c r="N180" s="75"/>
      <c r="O180" s="75"/>
      <c r="P180" s="79"/>
      <c r="Q180" s="75"/>
      <c r="R180" s="75"/>
      <c r="S180" s="79"/>
      <c r="U180" s="214"/>
    </row>
    <row r="181" spans="1:21" s="115" customFormat="1" x14ac:dyDescent="0.25">
      <c r="A181" s="214">
        <v>8.1</v>
      </c>
      <c r="B181" s="205" t="s">
        <v>279</v>
      </c>
      <c r="D181" s="215"/>
      <c r="E181" s="216"/>
      <c r="F181" s="218"/>
      <c r="G181" s="219"/>
      <c r="H181" s="218"/>
      <c r="I181" s="216">
        <v>8012</v>
      </c>
      <c r="J181" s="219"/>
      <c r="K181" s="218"/>
      <c r="L181" s="216">
        <v>11624</v>
      </c>
      <c r="M181" s="217"/>
      <c r="N181" s="75"/>
      <c r="O181" s="75"/>
      <c r="P181" s="79"/>
      <c r="Q181" s="75"/>
      <c r="R181" s="75"/>
      <c r="S181" s="79"/>
      <c r="U181" s="214"/>
    </row>
    <row r="182" spans="1:21" s="115" customFormat="1" x14ac:dyDescent="0.25">
      <c r="A182" s="214">
        <v>8.1999999999999993</v>
      </c>
      <c r="B182" s="205" t="s">
        <v>280</v>
      </c>
      <c r="D182" s="215"/>
      <c r="E182" s="216"/>
      <c r="F182" s="218"/>
      <c r="G182" s="219"/>
      <c r="H182" s="218"/>
      <c r="I182" s="216">
        <v>92221</v>
      </c>
      <c r="J182" s="219"/>
      <c r="K182" s="218"/>
      <c r="L182" s="216">
        <v>101464</v>
      </c>
      <c r="M182" s="217"/>
      <c r="N182" s="75"/>
      <c r="O182" s="75"/>
      <c r="P182" s="79"/>
      <c r="Q182" s="75"/>
      <c r="R182" s="75"/>
      <c r="S182" s="79"/>
      <c r="U182" s="214"/>
    </row>
    <row r="183" spans="1:21" s="115" customFormat="1" x14ac:dyDescent="0.25">
      <c r="A183" s="214">
        <v>8.3000000000000007</v>
      </c>
      <c r="B183" s="205" t="s">
        <v>281</v>
      </c>
      <c r="D183" s="215"/>
      <c r="E183" s="216"/>
      <c r="F183" s="218"/>
      <c r="G183" s="219"/>
      <c r="H183" s="218"/>
      <c r="I183" s="237">
        <f>I181/30089360</f>
        <v>2.6627352658880081E-4</v>
      </c>
      <c r="J183" s="219"/>
      <c r="K183" s="218"/>
      <c r="L183" s="237">
        <v>3.8000000000000002E-4</v>
      </c>
      <c r="M183" s="217"/>
      <c r="N183" s="75"/>
      <c r="O183" s="75"/>
      <c r="P183" s="79"/>
      <c r="Q183" s="75"/>
      <c r="R183" s="75"/>
      <c r="S183" s="79"/>
      <c r="U183" s="214"/>
    </row>
    <row r="184" spans="1:21" s="115" customFormat="1" x14ac:dyDescent="0.25">
      <c r="A184" s="214">
        <v>8.4</v>
      </c>
      <c r="B184" s="205" t="s">
        <v>282</v>
      </c>
      <c r="D184" s="215"/>
      <c r="E184" s="216"/>
      <c r="F184" s="218"/>
      <c r="G184" s="219"/>
      <c r="H184" s="218"/>
      <c r="I184" s="237">
        <f>I182/30089360</f>
        <v>3.0649040059343236E-3</v>
      </c>
      <c r="J184" s="219"/>
      <c r="K184" s="218"/>
      <c r="L184" s="237">
        <v>3.31E-3</v>
      </c>
      <c r="M184" s="217"/>
      <c r="N184" s="75"/>
      <c r="O184" s="75"/>
      <c r="P184" s="79"/>
      <c r="Q184" s="75"/>
      <c r="R184" s="75"/>
      <c r="S184" s="79"/>
      <c r="U184" s="214"/>
    </row>
    <row r="185" spans="1:21" x14ac:dyDescent="0.25">
      <c r="D185" s="2"/>
      <c r="E185" s="47"/>
      <c r="F185" s="47"/>
      <c r="G185" s="48"/>
      <c r="H185" s="47"/>
      <c r="I185" s="47"/>
      <c r="J185" s="48"/>
      <c r="K185" s="47"/>
      <c r="L185" s="47"/>
      <c r="M185" s="48"/>
      <c r="N185" s="75"/>
      <c r="O185" s="75"/>
      <c r="P185" s="79"/>
      <c r="Q185" s="75"/>
      <c r="R185" s="75"/>
      <c r="S185" s="79"/>
    </row>
    <row r="186" spans="1:21" x14ac:dyDescent="0.25">
      <c r="A186" s="1">
        <v>9</v>
      </c>
      <c r="B186" s="8" t="s">
        <v>6</v>
      </c>
      <c r="D186" s="2"/>
      <c r="E186" s="47"/>
      <c r="F186" s="47"/>
      <c r="G186" s="48"/>
      <c r="H186" s="47"/>
      <c r="I186" s="47"/>
      <c r="J186" s="48"/>
      <c r="K186" s="47"/>
      <c r="L186" s="47"/>
      <c r="M186" s="48"/>
      <c r="N186" s="75"/>
      <c r="O186" s="75"/>
      <c r="P186" s="79"/>
      <c r="Q186" s="75"/>
      <c r="R186" s="75"/>
      <c r="S186" s="79"/>
    </row>
    <row r="187" spans="1:21" x14ac:dyDescent="0.25">
      <c r="A187" s="19">
        <v>9.1</v>
      </c>
      <c r="B187" s="10" t="s">
        <v>178</v>
      </c>
      <c r="D187" s="2"/>
      <c r="E187" s="47"/>
      <c r="F187" s="76"/>
      <c r="G187" s="77"/>
      <c r="H187" s="76"/>
      <c r="I187" s="242">
        <v>217.15</v>
      </c>
      <c r="J187" s="77"/>
      <c r="K187" s="76"/>
      <c r="L187" s="242">
        <v>56.04</v>
      </c>
      <c r="M187" s="48"/>
      <c r="N187" s="75"/>
      <c r="O187" s="75"/>
      <c r="P187" s="79"/>
      <c r="Q187" s="75"/>
      <c r="R187" s="75"/>
      <c r="S187" s="79"/>
    </row>
    <row r="188" spans="1:21" ht="17.25" x14ac:dyDescent="0.25">
      <c r="A188" s="19">
        <v>9.1999999999999993</v>
      </c>
      <c r="B188" s="10" t="s">
        <v>170</v>
      </c>
      <c r="D188" s="2"/>
      <c r="E188" s="47"/>
      <c r="F188" s="76"/>
      <c r="G188" s="77"/>
      <c r="H188" s="76"/>
      <c r="I188" s="243">
        <v>0.71899999999999997</v>
      </c>
      <c r="J188" s="244">
        <v>1</v>
      </c>
      <c r="K188" s="76"/>
      <c r="L188" s="243">
        <v>0.69699999999999995</v>
      </c>
      <c r="M188" s="244">
        <v>1</v>
      </c>
      <c r="N188" s="75"/>
      <c r="O188" s="75"/>
      <c r="P188" s="79"/>
      <c r="Q188" s="75"/>
      <c r="R188" s="75"/>
      <c r="S188" s="79"/>
      <c r="T188" s="245">
        <v>1</v>
      </c>
      <c r="U188" s="19" t="s">
        <v>317</v>
      </c>
    </row>
    <row r="189" spans="1:21" s="12" customFormat="1" x14ac:dyDescent="0.25">
      <c r="A189" s="23"/>
      <c r="B189" s="14"/>
      <c r="D189" s="13"/>
      <c r="E189" s="51"/>
      <c r="F189" s="51"/>
      <c r="G189" s="52"/>
      <c r="H189" s="51"/>
      <c r="I189" s="51"/>
      <c r="J189" s="52"/>
      <c r="K189" s="51"/>
      <c r="L189" s="51"/>
      <c r="M189" s="52"/>
      <c r="N189" s="51"/>
      <c r="O189" s="51"/>
      <c r="P189" s="52"/>
      <c r="Q189" s="51"/>
      <c r="R189" s="51"/>
      <c r="S189" s="52"/>
      <c r="U189" s="23"/>
    </row>
    <row r="190" spans="1:21" x14ac:dyDescent="0.25">
      <c r="B190" s="10"/>
      <c r="C190" s="10"/>
      <c r="D190" s="10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10"/>
      <c r="U190" s="10"/>
    </row>
    <row r="191" spans="1:21" s="16" customFormat="1" ht="18.75" x14ac:dyDescent="0.3">
      <c r="A191" s="22"/>
      <c r="B191" s="15" t="s">
        <v>48</v>
      </c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U191" s="22"/>
    </row>
    <row r="192" spans="1:21" x14ac:dyDescent="0.25">
      <c r="D192" s="2"/>
      <c r="E192" s="47"/>
      <c r="F192" s="47"/>
      <c r="G192" s="48"/>
      <c r="H192" s="47"/>
      <c r="I192" s="47"/>
      <c r="J192" s="48"/>
      <c r="K192" s="47"/>
      <c r="L192" s="47"/>
      <c r="M192" s="48"/>
      <c r="N192" s="47"/>
      <c r="O192" s="47"/>
      <c r="P192" s="48"/>
      <c r="Q192" s="47"/>
      <c r="R192" s="47"/>
      <c r="S192" s="48"/>
    </row>
    <row r="193" spans="1:21" x14ac:dyDescent="0.25">
      <c r="B193" s="33" t="s">
        <v>55</v>
      </c>
      <c r="D193" s="2"/>
      <c r="E193" s="47"/>
      <c r="F193" s="47"/>
      <c r="G193" s="48"/>
      <c r="H193" s="47"/>
      <c r="I193" s="47"/>
      <c r="J193" s="48"/>
      <c r="K193" s="47"/>
      <c r="L193" s="47"/>
      <c r="M193" s="48"/>
      <c r="N193" s="47"/>
      <c r="O193" s="47"/>
      <c r="P193" s="48"/>
      <c r="Q193" s="47"/>
      <c r="R193" s="47"/>
      <c r="S193" s="48"/>
    </row>
    <row r="194" spans="1:21" x14ac:dyDescent="0.25">
      <c r="B194" s="11"/>
      <c r="D194" s="2"/>
      <c r="E194" s="47"/>
      <c r="F194" s="47"/>
      <c r="G194" s="48"/>
      <c r="H194" s="47"/>
      <c r="I194" s="47"/>
      <c r="J194" s="48"/>
      <c r="K194" s="47"/>
      <c r="L194" s="47"/>
      <c r="M194" s="48"/>
      <c r="N194" s="47"/>
      <c r="O194" s="47"/>
      <c r="P194" s="48"/>
      <c r="Q194" s="47"/>
      <c r="R194" s="47"/>
      <c r="S194" s="48"/>
    </row>
    <row r="195" spans="1:21" s="12" customFormat="1" x14ac:dyDescent="0.25">
      <c r="A195" s="23"/>
      <c r="B195" s="30"/>
      <c r="D195" s="13"/>
      <c r="E195" s="51"/>
      <c r="F195" s="51"/>
      <c r="G195" s="52"/>
      <c r="H195" s="51"/>
      <c r="I195" s="51"/>
      <c r="J195" s="52"/>
      <c r="K195" s="51"/>
      <c r="L195" s="51"/>
      <c r="M195" s="52"/>
      <c r="N195" s="51"/>
      <c r="O195" s="51"/>
      <c r="P195" s="52"/>
      <c r="Q195" s="51"/>
      <c r="R195" s="51"/>
      <c r="S195" s="52"/>
      <c r="U195" s="23"/>
    </row>
    <row r="197" spans="1:21" x14ac:dyDescent="0.25">
      <c r="B197" s="85" t="s">
        <v>283</v>
      </c>
    </row>
  </sheetData>
  <mergeCells count="2">
    <mergeCell ref="B12:C12"/>
    <mergeCell ref="F119:R119"/>
  </mergeCells>
  <dataValidations count="1">
    <dataValidation type="list" allowBlank="1" showInputMessage="1" showErrorMessage="1" sqref="F119" xr:uid="{D4052005-7F27-4505-B5B9-8DB24E64359B}">
      <formula1>list_GenerationBasis</formula1>
    </dataValidation>
  </dataValidations>
  <pageMargins left="0.7" right="0.7" top="0.75" bottom="0.75" header="0.3" footer="0.3"/>
  <pageSetup scale="50" fitToHeight="3" orientation="landscape" r:id="rId1"/>
  <headerFooter>
    <oddFooter>&amp;L© 2018 Edison Electric Institute.  All rights reserved.  _x000D_&amp;1#&amp;"Calibri"&amp;14&amp;K000000 Business Use&amp;R&amp;P</oddFooter>
  </headerFooter>
  <rowBreaks count="2" manualBreakCount="2">
    <brk id="83" max="21" man="1"/>
    <brk id="164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A2A5C-EF4D-4656-B6EE-C46E302F397B}">
  <sheetPr>
    <tabColor rgb="FF92D050"/>
    <outlinePr summaryBelow="0"/>
  </sheetPr>
  <dimension ref="A1:W197"/>
  <sheetViews>
    <sheetView showGridLines="0" zoomScale="85" zoomScaleNormal="85" workbookViewId="0">
      <pane ySplit="14" topLeftCell="A56" activePane="bottomLeft" state="frozen"/>
      <selection pane="bottomLeft" activeCell="L116" sqref="L116"/>
    </sheetView>
  </sheetViews>
  <sheetFormatPr defaultColWidth="9.140625" defaultRowHeight="15" outlineLevelRow="1" x14ac:dyDescent="0.25"/>
  <cols>
    <col min="1" max="1" width="8.140625" style="19" bestFit="1" customWidth="1"/>
    <col min="2" max="2" width="29" customWidth="1"/>
    <col min="3" max="3" width="52" customWidth="1"/>
    <col min="4" max="5" width="2.140625" customWidth="1"/>
    <col min="6" max="6" width="9.7109375" customWidth="1"/>
    <col min="7" max="8" width="2.140625" customWidth="1"/>
    <col min="9" max="9" width="13.7109375" bestFit="1" customWidth="1"/>
    <col min="10" max="11" width="2.140625" customWidth="1"/>
    <col min="12" max="12" width="18" bestFit="1" customWidth="1"/>
    <col min="13" max="14" width="2.140625" customWidth="1"/>
    <col min="15" max="15" width="9.7109375" customWidth="1"/>
    <col min="16" max="17" width="2.140625" customWidth="1"/>
    <col min="18" max="18" width="9.7109375" customWidth="1"/>
    <col min="19" max="20" width="2.140625" customWidth="1"/>
    <col min="21" max="21" width="68.85546875" style="19" customWidth="1"/>
    <col min="22" max="22" width="4.7109375" customWidth="1"/>
  </cols>
  <sheetData>
    <row r="1" spans="1:22" ht="56.25" customHeight="1" x14ac:dyDescent="0.25">
      <c r="C1" s="94" t="s">
        <v>210</v>
      </c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</row>
    <row r="2" spans="1:22" outlineLevel="1" collapsed="1" x14ac:dyDescent="0.25">
      <c r="B2" s="8" t="s">
        <v>21</v>
      </c>
      <c r="C2" s="227" t="s">
        <v>310</v>
      </c>
      <c r="D2" s="1"/>
      <c r="E2" s="1"/>
      <c r="F2" s="1"/>
      <c r="G2" s="3"/>
      <c r="H2" s="3"/>
      <c r="I2" s="3"/>
      <c r="J2" s="3"/>
      <c r="K2" s="3"/>
      <c r="L2" s="3"/>
      <c r="M2" s="3"/>
      <c r="N2" s="3"/>
      <c r="O2" s="1"/>
      <c r="P2" s="3"/>
      <c r="Q2" s="3"/>
      <c r="R2" s="1"/>
      <c r="S2" s="3"/>
      <c r="T2" s="3"/>
    </row>
    <row r="3" spans="1:22" outlineLevel="1" x14ac:dyDescent="0.25">
      <c r="B3" s="8" t="s">
        <v>36</v>
      </c>
      <c r="C3" s="227" t="s">
        <v>339</v>
      </c>
      <c r="D3" s="1"/>
      <c r="E3" s="1"/>
      <c r="F3" s="1"/>
      <c r="G3" s="3"/>
      <c r="H3" s="3"/>
      <c r="I3" s="3"/>
      <c r="J3" s="3"/>
      <c r="K3" s="3"/>
      <c r="L3" s="3"/>
      <c r="M3" s="3"/>
      <c r="N3" s="3"/>
      <c r="O3" s="1"/>
      <c r="P3" s="3"/>
      <c r="Q3" s="3"/>
      <c r="R3" s="1"/>
      <c r="S3" s="3"/>
      <c r="T3" s="3"/>
    </row>
    <row r="4" spans="1:22" outlineLevel="1" x14ac:dyDescent="0.25">
      <c r="B4" s="8" t="s">
        <v>3</v>
      </c>
      <c r="C4" s="227" t="s">
        <v>340</v>
      </c>
      <c r="D4" s="1"/>
      <c r="E4" s="1"/>
      <c r="F4" s="1"/>
      <c r="G4" s="3"/>
      <c r="H4" s="3"/>
      <c r="I4" s="3"/>
      <c r="J4" s="3"/>
      <c r="K4" s="3"/>
      <c r="L4" s="3"/>
      <c r="M4" s="3"/>
      <c r="N4" s="3"/>
      <c r="O4" s="1"/>
      <c r="P4" s="3"/>
      <c r="Q4" s="3"/>
      <c r="R4" s="1"/>
      <c r="S4" s="3"/>
      <c r="T4" s="3"/>
    </row>
    <row r="5" spans="1:22" outlineLevel="1" x14ac:dyDescent="0.25">
      <c r="B5" s="8" t="s">
        <v>4</v>
      </c>
      <c r="C5" s="227" t="s">
        <v>341</v>
      </c>
      <c r="D5" s="1"/>
      <c r="E5" s="1"/>
      <c r="F5" s="1"/>
      <c r="G5" s="3"/>
      <c r="H5" s="3"/>
      <c r="I5" s="3"/>
      <c r="J5" s="3"/>
      <c r="K5" s="3"/>
      <c r="L5" s="3"/>
      <c r="M5" s="3"/>
      <c r="N5" s="3"/>
      <c r="O5" s="1"/>
      <c r="P5" s="3"/>
      <c r="Q5" s="3"/>
      <c r="R5" s="1"/>
      <c r="S5" s="3"/>
      <c r="T5" s="3"/>
    </row>
    <row r="6" spans="1:22" outlineLevel="1" x14ac:dyDescent="0.25">
      <c r="B6" s="8" t="s">
        <v>53</v>
      </c>
      <c r="C6" s="227" t="s">
        <v>342</v>
      </c>
      <c r="D6" s="1"/>
      <c r="E6" s="1"/>
      <c r="F6" s="1"/>
      <c r="G6" s="3"/>
      <c r="H6" s="3"/>
      <c r="I6" s="3"/>
      <c r="J6" s="3"/>
      <c r="K6" s="3"/>
      <c r="L6" s="3"/>
      <c r="M6" s="3"/>
      <c r="N6" s="3"/>
      <c r="O6" s="1"/>
      <c r="P6" s="3"/>
      <c r="Q6" s="3"/>
      <c r="R6" s="1"/>
      <c r="S6" s="3"/>
      <c r="T6" s="3"/>
    </row>
    <row r="7" spans="1:22" outlineLevel="1" x14ac:dyDescent="0.25">
      <c r="B7" s="8" t="s">
        <v>41</v>
      </c>
      <c r="C7" s="227" t="s">
        <v>315</v>
      </c>
      <c r="D7" s="1"/>
      <c r="E7" s="1"/>
      <c r="F7" s="1"/>
      <c r="G7" s="3"/>
      <c r="H7" s="3"/>
      <c r="I7" s="3"/>
      <c r="J7" s="3"/>
      <c r="K7" s="3"/>
      <c r="L7" s="3"/>
      <c r="M7" s="3"/>
      <c r="N7" s="3"/>
      <c r="O7" s="1"/>
      <c r="P7" s="3"/>
      <c r="Q7" s="3"/>
      <c r="R7" s="1"/>
      <c r="S7" s="3"/>
      <c r="T7" s="3"/>
    </row>
    <row r="8" spans="1:22" outlineLevel="1" x14ac:dyDescent="0.25">
      <c r="B8" s="8" t="s">
        <v>2</v>
      </c>
      <c r="C8" s="228">
        <v>45775</v>
      </c>
      <c r="D8" s="1"/>
      <c r="E8" s="1"/>
      <c r="F8" s="1"/>
      <c r="G8" s="3"/>
      <c r="H8" s="3"/>
      <c r="I8" s="3"/>
      <c r="J8" s="3"/>
      <c r="K8" s="3"/>
      <c r="L8" s="3"/>
      <c r="M8" s="3"/>
      <c r="N8" s="3"/>
      <c r="O8" s="1"/>
      <c r="P8" s="3"/>
      <c r="Q8" s="3"/>
      <c r="R8" s="1"/>
      <c r="S8" s="3"/>
      <c r="T8" s="3"/>
    </row>
    <row r="10" spans="1:22" s="4" customFormat="1" ht="6" customHeight="1" x14ac:dyDescent="0.25">
      <c r="A10" s="20"/>
      <c r="D10" s="5"/>
      <c r="G10" s="5"/>
      <c r="J10" s="5"/>
      <c r="M10" s="5"/>
      <c r="P10" s="5"/>
      <c r="S10" s="5"/>
      <c r="U10" s="26"/>
    </row>
    <row r="11" spans="1:22" s="17" customFormat="1" x14ac:dyDescent="0.25">
      <c r="A11" s="32"/>
      <c r="D11" s="9"/>
      <c r="F11" s="17" t="s">
        <v>52</v>
      </c>
      <c r="G11" s="9"/>
      <c r="I11" s="17" t="s">
        <v>1</v>
      </c>
      <c r="J11" s="9"/>
      <c r="L11" s="17" t="s">
        <v>0</v>
      </c>
      <c r="M11" s="9"/>
      <c r="O11" s="17" t="s">
        <v>50</v>
      </c>
      <c r="P11" s="9"/>
      <c r="R11" s="17" t="s">
        <v>51</v>
      </c>
      <c r="S11" s="9"/>
    </row>
    <row r="12" spans="1:22" s="17" customFormat="1" x14ac:dyDescent="0.25">
      <c r="A12" s="18" t="s">
        <v>22</v>
      </c>
      <c r="B12" s="267" t="s">
        <v>216</v>
      </c>
      <c r="C12" s="268"/>
      <c r="D12" s="9"/>
      <c r="F12" s="18">
        <v>2010</v>
      </c>
      <c r="G12" s="9"/>
      <c r="H12" s="25"/>
      <c r="I12" s="31">
        <v>2023</v>
      </c>
      <c r="J12" s="9"/>
      <c r="K12" s="25"/>
      <c r="L12" s="18">
        <v>2024</v>
      </c>
      <c r="M12" s="9"/>
      <c r="O12" s="18"/>
      <c r="P12" s="9"/>
      <c r="R12" s="18"/>
      <c r="S12" s="9"/>
      <c r="U12" s="28" t="s">
        <v>56</v>
      </c>
      <c r="V12" s="29"/>
    </row>
    <row r="13" spans="1:22" s="36" customFormat="1" x14ac:dyDescent="0.25">
      <c r="A13" s="34"/>
      <c r="B13" s="34"/>
      <c r="C13" s="34"/>
      <c r="D13" s="35"/>
      <c r="F13" s="37"/>
      <c r="G13" s="35"/>
      <c r="I13" s="37"/>
      <c r="J13" s="35"/>
      <c r="L13" s="37"/>
      <c r="M13" s="35"/>
      <c r="O13" s="37"/>
      <c r="P13" s="35"/>
      <c r="R13" s="37"/>
      <c r="S13" s="35"/>
    </row>
    <row r="14" spans="1:22" s="6" customFormat="1" ht="6" customHeight="1" x14ac:dyDescent="0.25">
      <c r="A14" s="21"/>
      <c r="D14" s="7"/>
      <c r="G14" s="7"/>
      <c r="J14" s="7"/>
      <c r="M14" s="7"/>
      <c r="P14" s="7"/>
      <c r="S14" s="7"/>
      <c r="U14" s="27"/>
    </row>
    <row r="16" spans="1:22" s="16" customFormat="1" ht="18.75" x14ac:dyDescent="0.3">
      <c r="A16" s="22"/>
      <c r="B16" s="15" t="s">
        <v>165</v>
      </c>
      <c r="U16" s="22"/>
    </row>
    <row r="17" spans="1:21" x14ac:dyDescent="0.25">
      <c r="D17" s="2"/>
      <c r="G17" s="2"/>
      <c r="J17" s="2"/>
      <c r="M17" s="2"/>
      <c r="P17" s="2"/>
      <c r="S17" s="2"/>
    </row>
    <row r="18" spans="1:21" x14ac:dyDescent="0.25">
      <c r="A18" s="1">
        <v>1</v>
      </c>
      <c r="B18" s="8" t="s">
        <v>168</v>
      </c>
      <c r="D18" s="2"/>
      <c r="G18" s="2"/>
      <c r="J18" s="2"/>
      <c r="M18" s="2"/>
      <c r="P18" s="2"/>
      <c r="S18" s="2"/>
      <c r="U18" s="33"/>
    </row>
    <row r="19" spans="1:21" x14ac:dyDescent="0.25">
      <c r="A19" s="19">
        <v>1.1000000000000001</v>
      </c>
      <c r="B19" s="10" t="s">
        <v>7</v>
      </c>
      <c r="D19" s="2"/>
      <c r="F19" s="47"/>
      <c r="G19" s="48"/>
      <c r="H19" s="47"/>
      <c r="I19" s="47"/>
      <c r="J19" s="48"/>
      <c r="K19" s="47"/>
      <c r="L19" s="47"/>
      <c r="M19" s="48"/>
      <c r="N19" s="47"/>
      <c r="O19" s="47"/>
      <c r="P19" s="48"/>
      <c r="Q19" s="47"/>
      <c r="R19" s="47"/>
      <c r="S19" s="2"/>
      <c r="U19" s="214" t="s">
        <v>318</v>
      </c>
    </row>
    <row r="20" spans="1:21" x14ac:dyDescent="0.25">
      <c r="A20" s="19">
        <v>1.2</v>
      </c>
      <c r="B20" s="10" t="s">
        <v>8</v>
      </c>
      <c r="D20" s="2"/>
      <c r="F20" s="47"/>
      <c r="G20" s="48"/>
      <c r="H20" s="47"/>
      <c r="I20" s="47"/>
      <c r="J20" s="48"/>
      <c r="K20" s="47"/>
      <c r="L20" s="47"/>
      <c r="M20" s="48"/>
      <c r="N20" s="47"/>
      <c r="O20" s="47"/>
      <c r="P20" s="48"/>
      <c r="Q20" s="47"/>
      <c r="R20" s="47"/>
      <c r="S20" s="2"/>
      <c r="U20" s="214"/>
    </row>
    <row r="21" spans="1:21" x14ac:dyDescent="0.25">
      <c r="A21" s="19">
        <v>1.3</v>
      </c>
      <c r="B21" s="10" t="s">
        <v>9</v>
      </c>
      <c r="D21" s="2"/>
      <c r="F21" s="47"/>
      <c r="G21" s="48"/>
      <c r="H21" s="47"/>
      <c r="I21" s="47"/>
      <c r="J21" s="48"/>
      <c r="K21" s="47"/>
      <c r="L21" s="47"/>
      <c r="M21" s="48"/>
      <c r="N21" s="47"/>
      <c r="O21" s="47"/>
      <c r="P21" s="48"/>
      <c r="Q21" s="47"/>
      <c r="R21" s="47"/>
      <c r="S21" s="2"/>
    </row>
    <row r="22" spans="1:21" x14ac:dyDescent="0.25">
      <c r="A22" s="19">
        <v>1.4</v>
      </c>
      <c r="B22" s="10" t="s">
        <v>18</v>
      </c>
      <c r="D22" s="2"/>
      <c r="F22" s="47"/>
      <c r="G22" s="48"/>
      <c r="H22" s="47"/>
      <c r="I22" s="47"/>
      <c r="J22" s="48"/>
      <c r="K22" s="47"/>
      <c r="L22" s="47"/>
      <c r="M22" s="48"/>
      <c r="N22" s="47"/>
      <c r="O22" s="47"/>
      <c r="P22" s="48"/>
      <c r="Q22" s="47"/>
      <c r="R22" s="47"/>
      <c r="S22" s="2"/>
    </row>
    <row r="23" spans="1:21" x14ac:dyDescent="0.25">
      <c r="A23" s="19">
        <v>1.5</v>
      </c>
      <c r="B23" s="10" t="s">
        <v>46</v>
      </c>
      <c r="D23" s="2"/>
      <c r="F23" s="47"/>
      <c r="G23" s="48"/>
      <c r="H23" s="47"/>
      <c r="I23" s="47"/>
      <c r="J23" s="48"/>
      <c r="K23" s="47"/>
      <c r="L23" s="47"/>
      <c r="M23" s="48"/>
      <c r="N23" s="47"/>
      <c r="O23" s="47"/>
      <c r="P23" s="48"/>
      <c r="Q23" s="47"/>
      <c r="R23" s="47"/>
      <c r="S23" s="2"/>
    </row>
    <row r="24" spans="1:21" x14ac:dyDescent="0.25">
      <c r="A24" s="19" t="s">
        <v>23</v>
      </c>
      <c r="B24" s="11" t="s">
        <v>47</v>
      </c>
      <c r="D24" s="2"/>
      <c r="F24" s="47"/>
      <c r="G24" s="48"/>
      <c r="H24" s="47"/>
      <c r="I24" s="47"/>
      <c r="J24" s="48"/>
      <c r="K24" s="47"/>
      <c r="L24" s="47"/>
      <c r="M24" s="48"/>
      <c r="N24" s="47"/>
      <c r="O24" s="47"/>
      <c r="P24" s="48"/>
      <c r="Q24" s="47"/>
      <c r="R24" s="47"/>
      <c r="S24" s="2"/>
    </row>
    <row r="25" spans="1:21" x14ac:dyDescent="0.25">
      <c r="A25" s="19" t="s">
        <v>24</v>
      </c>
      <c r="B25" s="11" t="s">
        <v>13</v>
      </c>
      <c r="D25" s="2"/>
      <c r="F25" s="47"/>
      <c r="G25" s="48"/>
      <c r="H25" s="47"/>
      <c r="I25" s="47"/>
      <c r="J25" s="48"/>
      <c r="K25" s="47"/>
      <c r="L25" s="47"/>
      <c r="M25" s="48"/>
      <c r="N25" s="47"/>
      <c r="O25" s="47"/>
      <c r="P25" s="48"/>
      <c r="Q25" s="47"/>
      <c r="R25" s="47"/>
      <c r="S25" s="2"/>
    </row>
    <row r="26" spans="1:21" x14ac:dyDescent="0.25">
      <c r="A26" s="19" t="s">
        <v>25</v>
      </c>
      <c r="B26" s="11" t="s">
        <v>12</v>
      </c>
      <c r="D26" s="2"/>
      <c r="F26" s="47"/>
      <c r="G26" s="48"/>
      <c r="H26" s="47"/>
      <c r="I26" s="47"/>
      <c r="J26" s="48"/>
      <c r="K26" s="47"/>
      <c r="L26" s="47"/>
      <c r="M26" s="48"/>
      <c r="N26" s="47"/>
      <c r="O26" s="47"/>
      <c r="P26" s="48"/>
      <c r="Q26" s="47"/>
      <c r="R26" s="47"/>
      <c r="S26" s="2"/>
    </row>
    <row r="27" spans="1:21" x14ac:dyDescent="0.25">
      <c r="A27" s="19" t="s">
        <v>26</v>
      </c>
      <c r="B27" s="11" t="s">
        <v>10</v>
      </c>
      <c r="D27" s="2"/>
      <c r="F27" s="47"/>
      <c r="G27" s="48"/>
      <c r="H27" s="47"/>
      <c r="I27" s="47"/>
      <c r="J27" s="48"/>
      <c r="K27" s="47"/>
      <c r="L27" s="47"/>
      <c r="M27" s="48"/>
      <c r="N27" s="47"/>
      <c r="O27" s="47"/>
      <c r="P27" s="48"/>
      <c r="Q27" s="47"/>
      <c r="R27" s="47"/>
      <c r="S27" s="2"/>
    </row>
    <row r="28" spans="1:21" x14ac:dyDescent="0.25">
      <c r="A28" s="19" t="s">
        <v>27</v>
      </c>
      <c r="B28" s="11" t="s">
        <v>11</v>
      </c>
      <c r="D28" s="2"/>
      <c r="F28" s="47"/>
      <c r="G28" s="48"/>
      <c r="H28" s="47"/>
      <c r="I28" s="47"/>
      <c r="J28" s="48"/>
      <c r="K28" s="47"/>
      <c r="L28" s="47"/>
      <c r="M28" s="48"/>
      <c r="N28" s="47"/>
      <c r="O28" s="47"/>
      <c r="P28" s="48"/>
      <c r="Q28" s="47"/>
      <c r="R28" s="47"/>
      <c r="S28" s="2"/>
    </row>
    <row r="29" spans="1:21" x14ac:dyDescent="0.25">
      <c r="A29" s="19">
        <v>1.6</v>
      </c>
      <c r="B29" s="10" t="s">
        <v>74</v>
      </c>
      <c r="D29" s="2"/>
      <c r="F29" s="47"/>
      <c r="G29" s="48"/>
      <c r="H29" s="47"/>
      <c r="I29" s="47"/>
      <c r="J29" s="48"/>
      <c r="K29" s="47"/>
      <c r="L29" s="47"/>
      <c r="M29" s="48"/>
      <c r="N29" s="47"/>
      <c r="O29" s="47"/>
      <c r="P29" s="48"/>
      <c r="Q29" s="47"/>
      <c r="R29" s="47"/>
      <c r="S29" s="2"/>
    </row>
    <row r="30" spans="1:21" x14ac:dyDescent="0.25">
      <c r="D30" s="2"/>
      <c r="F30" s="47"/>
      <c r="G30" s="48"/>
      <c r="H30" s="47"/>
      <c r="I30" s="47"/>
      <c r="J30" s="48"/>
      <c r="K30" s="47"/>
      <c r="L30" s="47"/>
      <c r="M30" s="48"/>
      <c r="N30" s="47"/>
      <c r="O30" s="47"/>
      <c r="P30" s="48"/>
      <c r="Q30" s="47"/>
      <c r="R30" s="47"/>
      <c r="S30" s="2"/>
    </row>
    <row r="31" spans="1:21" s="70" customFormat="1" ht="18.75" x14ac:dyDescent="0.3">
      <c r="A31" s="69" t="s">
        <v>169</v>
      </c>
      <c r="B31" s="69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U31" s="72"/>
    </row>
    <row r="32" spans="1:21" outlineLevel="1" x14ac:dyDescent="0.25">
      <c r="A32" s="1">
        <v>2</v>
      </c>
      <c r="B32" s="8" t="s">
        <v>38</v>
      </c>
      <c r="D32" s="2"/>
      <c r="F32" s="47"/>
      <c r="G32" s="48"/>
      <c r="H32" s="47"/>
      <c r="I32" s="47"/>
      <c r="J32" s="48"/>
      <c r="K32" s="47"/>
      <c r="L32" s="47"/>
      <c r="M32" s="48"/>
      <c r="N32" s="47"/>
      <c r="O32" s="47"/>
      <c r="P32" s="48"/>
      <c r="Q32" s="47"/>
      <c r="R32" s="47"/>
      <c r="S32" s="2"/>
    </row>
    <row r="33" spans="1:21" outlineLevel="1" x14ac:dyDescent="0.25">
      <c r="A33" s="19">
        <v>2.1</v>
      </c>
      <c r="B33" s="10" t="s">
        <v>7</v>
      </c>
      <c r="D33" s="2"/>
      <c r="F33" s="47"/>
      <c r="G33" s="48"/>
      <c r="H33" s="47"/>
      <c r="I33" s="47"/>
      <c r="J33" s="48"/>
      <c r="K33" s="47"/>
      <c r="L33" s="47"/>
      <c r="M33" s="48"/>
      <c r="N33" s="47"/>
      <c r="O33" s="47"/>
      <c r="P33" s="48"/>
      <c r="Q33" s="47"/>
      <c r="R33" s="47"/>
      <c r="S33" s="2"/>
      <c r="U33" s="214" t="s">
        <v>318</v>
      </c>
    </row>
    <row r="34" spans="1:21" outlineLevel="1" x14ac:dyDescent="0.25">
      <c r="A34" s="19">
        <v>2.2000000000000002</v>
      </c>
      <c r="B34" s="10" t="s">
        <v>8</v>
      </c>
      <c r="D34" s="2"/>
      <c r="F34" s="47"/>
      <c r="G34" s="48"/>
      <c r="H34" s="47"/>
      <c r="I34" s="47"/>
      <c r="J34" s="48"/>
      <c r="K34" s="47"/>
      <c r="L34" s="47"/>
      <c r="M34" s="48"/>
      <c r="N34" s="47"/>
      <c r="O34" s="47"/>
      <c r="P34" s="48"/>
      <c r="Q34" s="47"/>
      <c r="R34" s="47"/>
      <c r="S34" s="2"/>
    </row>
    <row r="35" spans="1:21" outlineLevel="1" x14ac:dyDescent="0.25">
      <c r="A35" s="19">
        <v>2.2999999999999998</v>
      </c>
      <c r="B35" s="10" t="s">
        <v>9</v>
      </c>
      <c r="D35" s="2"/>
      <c r="F35" s="47"/>
      <c r="G35" s="48"/>
      <c r="H35" s="47"/>
      <c r="I35" s="47"/>
      <c r="J35" s="48"/>
      <c r="K35" s="47"/>
      <c r="L35" s="47"/>
      <c r="M35" s="48"/>
      <c r="N35" s="47"/>
      <c r="O35" s="47"/>
      <c r="P35" s="48"/>
      <c r="Q35" s="47"/>
      <c r="R35" s="47"/>
      <c r="S35" s="2"/>
    </row>
    <row r="36" spans="1:21" outlineLevel="1" x14ac:dyDescent="0.25">
      <c r="A36" s="19">
        <v>2.4</v>
      </c>
      <c r="B36" s="10" t="s">
        <v>18</v>
      </c>
      <c r="D36" s="2"/>
      <c r="F36" s="47"/>
      <c r="G36" s="48"/>
      <c r="H36" s="47"/>
      <c r="I36" s="47"/>
      <c r="J36" s="48"/>
      <c r="K36" s="47"/>
      <c r="L36" s="47"/>
      <c r="M36" s="48"/>
      <c r="N36" s="47"/>
      <c r="O36" s="47"/>
      <c r="P36" s="48"/>
      <c r="Q36" s="47"/>
      <c r="R36" s="47"/>
      <c r="S36" s="2"/>
    </row>
    <row r="37" spans="1:21" outlineLevel="1" x14ac:dyDescent="0.25">
      <c r="A37" s="19">
        <v>2.5</v>
      </c>
      <c r="B37" s="10" t="s">
        <v>46</v>
      </c>
      <c r="D37" s="2"/>
      <c r="F37" s="47"/>
      <c r="G37" s="48"/>
      <c r="H37" s="47"/>
      <c r="I37" s="47"/>
      <c r="J37" s="48"/>
      <c r="K37" s="47"/>
      <c r="L37" s="47"/>
      <c r="M37" s="48"/>
      <c r="N37" s="47"/>
      <c r="O37" s="47"/>
      <c r="P37" s="48"/>
      <c r="Q37" s="47"/>
      <c r="R37" s="47"/>
      <c r="S37" s="2"/>
    </row>
    <row r="38" spans="1:21" outlineLevel="1" x14ac:dyDescent="0.25">
      <c r="A38" s="19" t="s">
        <v>37</v>
      </c>
      <c r="B38" s="11" t="s">
        <v>47</v>
      </c>
      <c r="D38" s="2"/>
      <c r="F38" s="47"/>
      <c r="G38" s="48"/>
      <c r="H38" s="47"/>
      <c r="I38" s="47"/>
      <c r="J38" s="48"/>
      <c r="K38" s="47"/>
      <c r="L38" s="47"/>
      <c r="M38" s="48"/>
      <c r="N38" s="47"/>
      <c r="O38" s="47"/>
      <c r="P38" s="48"/>
      <c r="Q38" s="47"/>
      <c r="R38" s="47"/>
      <c r="S38" s="2"/>
    </row>
    <row r="39" spans="1:21" outlineLevel="1" x14ac:dyDescent="0.25">
      <c r="A39" s="19" t="s">
        <v>28</v>
      </c>
      <c r="B39" s="11" t="s">
        <v>13</v>
      </c>
      <c r="D39" s="2"/>
      <c r="F39" s="47"/>
      <c r="G39" s="48"/>
      <c r="H39" s="47"/>
      <c r="I39" s="47"/>
      <c r="J39" s="48"/>
      <c r="K39" s="47"/>
      <c r="L39" s="47"/>
      <c r="M39" s="48"/>
      <c r="N39" s="47"/>
      <c r="O39" s="47"/>
      <c r="P39" s="48"/>
      <c r="Q39" s="47"/>
      <c r="R39" s="47"/>
      <c r="S39" s="2"/>
    </row>
    <row r="40" spans="1:21" outlineLevel="1" x14ac:dyDescent="0.25">
      <c r="A40" s="19" t="s">
        <v>29</v>
      </c>
      <c r="B40" s="11" t="s">
        <v>12</v>
      </c>
      <c r="D40" s="2"/>
      <c r="F40" s="47"/>
      <c r="G40" s="48"/>
      <c r="H40" s="47"/>
      <c r="I40" s="47"/>
      <c r="J40" s="48"/>
      <c r="K40" s="47"/>
      <c r="L40" s="47"/>
      <c r="M40" s="48"/>
      <c r="N40" s="47"/>
      <c r="O40" s="47"/>
      <c r="P40" s="48"/>
      <c r="Q40" s="47"/>
      <c r="R40" s="47"/>
      <c r="S40" s="2"/>
    </row>
    <row r="41" spans="1:21" outlineLevel="1" x14ac:dyDescent="0.25">
      <c r="A41" s="19" t="s">
        <v>30</v>
      </c>
      <c r="B41" s="11" t="s">
        <v>10</v>
      </c>
      <c r="D41" s="2"/>
      <c r="F41" s="47"/>
      <c r="G41" s="48"/>
      <c r="H41" s="47"/>
      <c r="I41" s="47"/>
      <c r="J41" s="48"/>
      <c r="K41" s="47"/>
      <c r="L41" s="47"/>
      <c r="M41" s="48"/>
      <c r="N41" s="47"/>
      <c r="O41" s="47"/>
      <c r="P41" s="48"/>
      <c r="Q41" s="47"/>
      <c r="R41" s="47"/>
      <c r="S41" s="2"/>
    </row>
    <row r="42" spans="1:21" outlineLevel="1" x14ac:dyDescent="0.25">
      <c r="A42" s="19" t="s">
        <v>31</v>
      </c>
      <c r="B42" s="11" t="s">
        <v>11</v>
      </c>
      <c r="D42" s="2"/>
      <c r="F42" s="47"/>
      <c r="G42" s="48"/>
      <c r="H42" s="47"/>
      <c r="I42" s="47"/>
      <c r="J42" s="48"/>
      <c r="K42" s="47"/>
      <c r="L42" s="47"/>
      <c r="M42" s="48"/>
      <c r="N42" s="47"/>
      <c r="O42" s="47"/>
      <c r="P42" s="48"/>
      <c r="Q42" s="47"/>
      <c r="R42" s="47"/>
      <c r="S42" s="2"/>
    </row>
    <row r="43" spans="1:21" outlineLevel="1" x14ac:dyDescent="0.25">
      <c r="A43" s="19">
        <v>2.6</v>
      </c>
      <c r="B43" s="10" t="s">
        <v>74</v>
      </c>
      <c r="D43" s="2"/>
      <c r="F43" s="47"/>
      <c r="G43" s="48"/>
      <c r="H43" s="47"/>
      <c r="I43" s="47"/>
      <c r="J43" s="48"/>
      <c r="K43" s="47"/>
      <c r="L43" s="47"/>
      <c r="M43" s="48"/>
      <c r="N43" s="47"/>
      <c r="O43" s="47"/>
      <c r="P43" s="48"/>
      <c r="Q43" s="47"/>
      <c r="R43" s="47"/>
      <c r="S43" s="2"/>
    </row>
    <row r="44" spans="1:21" x14ac:dyDescent="0.25">
      <c r="D44" s="2"/>
      <c r="F44" s="47"/>
      <c r="G44" s="48"/>
      <c r="H44" s="47"/>
      <c r="I44" s="47"/>
      <c r="J44" s="48"/>
      <c r="K44" s="47"/>
      <c r="L44" s="47"/>
      <c r="M44" s="48"/>
      <c r="N44" s="47"/>
      <c r="O44" s="47"/>
      <c r="P44" s="48"/>
      <c r="Q44" s="47"/>
      <c r="R44" s="47"/>
      <c r="S44" s="2"/>
    </row>
    <row r="45" spans="1:21" s="70" customFormat="1" ht="18.75" x14ac:dyDescent="0.3">
      <c r="A45" s="69" t="s">
        <v>169</v>
      </c>
      <c r="B45" s="69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U45" s="72"/>
    </row>
    <row r="46" spans="1:21" outlineLevel="1" x14ac:dyDescent="0.25">
      <c r="D46" s="2"/>
      <c r="F46" s="47"/>
      <c r="G46" s="48"/>
      <c r="H46" s="47"/>
      <c r="I46" s="47"/>
      <c r="J46" s="48"/>
      <c r="K46" s="47"/>
      <c r="L46" s="47"/>
      <c r="M46" s="48"/>
      <c r="N46" s="47"/>
      <c r="O46" s="47"/>
      <c r="P46" s="48"/>
      <c r="Q46" s="47"/>
      <c r="R46" s="47"/>
      <c r="S46" s="2"/>
    </row>
    <row r="47" spans="1:21" outlineLevel="1" x14ac:dyDescent="0.25">
      <c r="A47" s="1" t="s">
        <v>94</v>
      </c>
      <c r="B47" s="8" t="s">
        <v>39</v>
      </c>
      <c r="D47" s="2"/>
      <c r="F47" s="47"/>
      <c r="G47" s="48"/>
      <c r="H47" s="47"/>
      <c r="I47" s="47"/>
      <c r="J47" s="48"/>
      <c r="K47" s="47"/>
      <c r="L47" s="47"/>
      <c r="M47" s="48"/>
      <c r="N47" s="47"/>
      <c r="O47" s="47"/>
      <c r="P47" s="48"/>
      <c r="Q47" s="47"/>
      <c r="R47" s="47"/>
      <c r="S47" s="2"/>
    </row>
    <row r="48" spans="1:21" outlineLevel="1" x14ac:dyDescent="0.25">
      <c r="A48" s="19" t="s">
        <v>95</v>
      </c>
      <c r="B48" s="10" t="s">
        <v>7</v>
      </c>
      <c r="D48" s="2"/>
      <c r="F48" s="47"/>
      <c r="G48" s="48"/>
      <c r="H48" s="47"/>
      <c r="I48" s="47"/>
      <c r="J48" s="48"/>
      <c r="K48" s="47"/>
      <c r="L48" s="47"/>
      <c r="M48" s="48"/>
      <c r="N48" s="47"/>
      <c r="O48" s="47"/>
      <c r="P48" s="48"/>
      <c r="Q48" s="47"/>
      <c r="R48" s="47"/>
      <c r="S48" s="2"/>
    </row>
    <row r="49" spans="1:21" outlineLevel="1" x14ac:dyDescent="0.25">
      <c r="A49" s="19" t="s">
        <v>96</v>
      </c>
      <c r="B49" s="10" t="s">
        <v>8</v>
      </c>
      <c r="D49" s="2"/>
      <c r="F49" s="47"/>
      <c r="G49" s="48"/>
      <c r="H49" s="47"/>
      <c r="I49" s="47"/>
      <c r="J49" s="48"/>
      <c r="K49" s="47"/>
      <c r="L49" s="47"/>
      <c r="M49" s="48"/>
      <c r="N49" s="47"/>
      <c r="O49" s="47"/>
      <c r="P49" s="48"/>
      <c r="Q49" s="47"/>
      <c r="R49" s="47"/>
      <c r="S49" s="2"/>
    </row>
    <row r="50" spans="1:21" outlineLevel="1" x14ac:dyDescent="0.25">
      <c r="A50" s="19" t="s">
        <v>97</v>
      </c>
      <c r="B50" s="10" t="s">
        <v>9</v>
      </c>
      <c r="D50" s="2"/>
      <c r="F50" s="47"/>
      <c r="G50" s="48"/>
      <c r="H50" s="47"/>
      <c r="I50" s="47"/>
      <c r="J50" s="48"/>
      <c r="K50" s="47"/>
      <c r="L50" s="47"/>
      <c r="M50" s="48"/>
      <c r="N50" s="47"/>
      <c r="O50" s="47"/>
      <c r="P50" s="48"/>
      <c r="Q50" s="47"/>
      <c r="R50" s="47"/>
      <c r="S50" s="2"/>
    </row>
    <row r="51" spans="1:21" outlineLevel="1" x14ac:dyDescent="0.25">
      <c r="A51" s="19" t="s">
        <v>98</v>
      </c>
      <c r="B51" s="10" t="s">
        <v>18</v>
      </c>
      <c r="D51" s="2"/>
      <c r="F51" s="47"/>
      <c r="G51" s="48"/>
      <c r="H51" s="47"/>
      <c r="I51" s="47"/>
      <c r="J51" s="48"/>
      <c r="K51" s="47"/>
      <c r="L51" s="47"/>
      <c r="M51" s="48"/>
      <c r="N51" s="47"/>
      <c r="O51" s="47"/>
      <c r="P51" s="48"/>
      <c r="Q51" s="47"/>
      <c r="R51" s="47"/>
      <c r="S51" s="2"/>
    </row>
    <row r="52" spans="1:21" outlineLevel="1" x14ac:dyDescent="0.25">
      <c r="A52" s="19" t="s">
        <v>99</v>
      </c>
      <c r="B52" s="10" t="s">
        <v>46</v>
      </c>
      <c r="D52" s="2"/>
      <c r="F52" s="47"/>
      <c r="G52" s="48"/>
      <c r="H52" s="47"/>
      <c r="I52" s="47"/>
      <c r="J52" s="48"/>
      <c r="K52" s="47"/>
      <c r="L52" s="47"/>
      <c r="M52" s="48"/>
      <c r="N52" s="47"/>
      <c r="O52" s="47"/>
      <c r="P52" s="48"/>
      <c r="Q52" s="47"/>
      <c r="R52" s="47"/>
      <c r="S52" s="2"/>
    </row>
    <row r="53" spans="1:21" outlineLevel="1" x14ac:dyDescent="0.25">
      <c r="A53" s="19" t="s">
        <v>100</v>
      </c>
      <c r="B53" s="11" t="s">
        <v>47</v>
      </c>
      <c r="D53" s="2"/>
      <c r="F53" s="47"/>
      <c r="G53" s="48"/>
      <c r="H53" s="47"/>
      <c r="I53" s="47"/>
      <c r="J53" s="48"/>
      <c r="K53" s="47"/>
      <c r="L53" s="47"/>
      <c r="M53" s="48"/>
      <c r="N53" s="47"/>
      <c r="O53" s="47"/>
      <c r="P53" s="48"/>
      <c r="Q53" s="47"/>
      <c r="R53" s="47"/>
      <c r="S53" s="2"/>
    </row>
    <row r="54" spans="1:21" outlineLevel="1" x14ac:dyDescent="0.25">
      <c r="A54" s="19" t="s">
        <v>101</v>
      </c>
      <c r="B54" s="11" t="s">
        <v>13</v>
      </c>
      <c r="D54" s="2"/>
      <c r="F54" s="47"/>
      <c r="G54" s="48"/>
      <c r="H54" s="47"/>
      <c r="I54" s="47"/>
      <c r="J54" s="48"/>
      <c r="K54" s="47"/>
      <c r="L54" s="47"/>
      <c r="M54" s="48"/>
      <c r="N54" s="47"/>
      <c r="O54" s="47"/>
      <c r="P54" s="48"/>
      <c r="Q54" s="47"/>
      <c r="R54" s="47"/>
      <c r="S54" s="2"/>
    </row>
    <row r="55" spans="1:21" outlineLevel="1" x14ac:dyDescent="0.25">
      <c r="A55" s="19" t="s">
        <v>102</v>
      </c>
      <c r="B55" s="11" t="s">
        <v>12</v>
      </c>
      <c r="D55" s="2"/>
      <c r="F55" s="47"/>
      <c r="G55" s="48"/>
      <c r="H55" s="47"/>
      <c r="I55" s="47"/>
      <c r="J55" s="48"/>
      <c r="K55" s="47"/>
      <c r="L55" s="47"/>
      <c r="M55" s="48"/>
      <c r="N55" s="47"/>
      <c r="O55" s="47"/>
      <c r="P55" s="48"/>
      <c r="Q55" s="47"/>
      <c r="R55" s="47"/>
      <c r="S55" s="2"/>
    </row>
    <row r="56" spans="1:21" outlineLevel="1" x14ac:dyDescent="0.25">
      <c r="A56" s="19" t="s">
        <v>103</v>
      </c>
      <c r="B56" s="11" t="s">
        <v>10</v>
      </c>
      <c r="D56" s="2"/>
      <c r="F56" s="47"/>
      <c r="G56" s="48"/>
      <c r="H56" s="47"/>
      <c r="I56" s="47"/>
      <c r="J56" s="48"/>
      <c r="K56" s="47"/>
      <c r="L56" s="47"/>
      <c r="M56" s="48"/>
      <c r="N56" s="47"/>
      <c r="O56" s="47"/>
      <c r="P56" s="48"/>
      <c r="Q56" s="47"/>
      <c r="R56" s="47"/>
      <c r="S56" s="2"/>
    </row>
    <row r="57" spans="1:21" outlineLevel="1" x14ac:dyDescent="0.25">
      <c r="A57" s="19" t="s">
        <v>104</v>
      </c>
      <c r="B57" s="11" t="s">
        <v>11</v>
      </c>
      <c r="D57" s="2"/>
      <c r="F57" s="47"/>
      <c r="G57" s="48"/>
      <c r="H57" s="47"/>
      <c r="I57" s="47"/>
      <c r="J57" s="48"/>
      <c r="K57" s="47"/>
      <c r="L57" s="47"/>
      <c r="M57" s="48"/>
      <c r="N57" s="47"/>
      <c r="O57" s="47"/>
      <c r="P57" s="48"/>
      <c r="Q57" s="47"/>
      <c r="R57" s="47"/>
      <c r="S57" s="2"/>
    </row>
    <row r="58" spans="1:21" outlineLevel="1" x14ac:dyDescent="0.25">
      <c r="A58" s="19" t="s">
        <v>174</v>
      </c>
      <c r="B58" s="10" t="s">
        <v>74</v>
      </c>
      <c r="D58" s="2"/>
      <c r="F58" s="47"/>
      <c r="G58" s="48"/>
      <c r="H58" s="47"/>
      <c r="I58" s="47"/>
      <c r="J58" s="48"/>
      <c r="K58" s="47"/>
      <c r="L58" s="47"/>
      <c r="M58" s="48"/>
      <c r="N58" s="47"/>
      <c r="O58" s="47"/>
      <c r="P58" s="48"/>
      <c r="Q58" s="47"/>
      <c r="R58" s="47"/>
      <c r="S58" s="2"/>
    </row>
    <row r="59" spans="1:21" outlineLevel="1" x14ac:dyDescent="0.25">
      <c r="D59" s="2"/>
      <c r="F59" s="47"/>
      <c r="G59" s="48"/>
      <c r="H59" s="47"/>
      <c r="I59" s="47"/>
      <c r="J59" s="48"/>
      <c r="K59" s="47"/>
      <c r="L59" s="47"/>
      <c r="M59" s="48"/>
      <c r="N59" s="47"/>
      <c r="O59" s="47"/>
      <c r="P59" s="48"/>
      <c r="Q59" s="47"/>
      <c r="R59" s="47"/>
      <c r="S59" s="2"/>
    </row>
    <row r="60" spans="1:21" outlineLevel="1" x14ac:dyDescent="0.25">
      <c r="A60" s="1" t="s">
        <v>83</v>
      </c>
      <c r="B60" s="8" t="s">
        <v>40</v>
      </c>
      <c r="D60" s="2"/>
      <c r="F60" s="47"/>
      <c r="G60" s="48"/>
      <c r="H60" s="47"/>
      <c r="I60" s="47"/>
      <c r="J60" s="48"/>
      <c r="K60" s="47"/>
      <c r="L60" s="47"/>
      <c r="M60" s="48"/>
      <c r="N60" s="47"/>
      <c r="O60" s="47"/>
      <c r="P60" s="48"/>
      <c r="Q60" s="47"/>
      <c r="R60" s="47"/>
      <c r="S60" s="2"/>
      <c r="U60" s="33" t="s">
        <v>177</v>
      </c>
    </row>
    <row r="61" spans="1:21" outlineLevel="1" x14ac:dyDescent="0.25">
      <c r="A61" s="19" t="s">
        <v>84</v>
      </c>
      <c r="B61" s="10" t="s">
        <v>7</v>
      </c>
      <c r="D61" s="2"/>
      <c r="F61" s="47"/>
      <c r="G61" s="48"/>
      <c r="H61" s="47"/>
      <c r="I61" s="47"/>
      <c r="J61" s="48"/>
      <c r="K61" s="47"/>
      <c r="L61" s="47"/>
      <c r="M61" s="48"/>
      <c r="N61" s="47"/>
      <c r="O61" s="47"/>
      <c r="P61" s="48"/>
      <c r="Q61" s="47"/>
      <c r="R61" s="47"/>
      <c r="S61" s="2"/>
    </row>
    <row r="62" spans="1:21" outlineLevel="1" x14ac:dyDescent="0.25">
      <c r="A62" s="19" t="s">
        <v>85</v>
      </c>
      <c r="B62" s="10" t="s">
        <v>8</v>
      </c>
      <c r="D62" s="2"/>
      <c r="F62" s="47"/>
      <c r="G62" s="48"/>
      <c r="H62" s="47"/>
      <c r="I62" s="47"/>
      <c r="J62" s="48"/>
      <c r="K62" s="47"/>
      <c r="L62" s="47"/>
      <c r="M62" s="48"/>
      <c r="N62" s="47"/>
      <c r="O62" s="47"/>
      <c r="P62" s="48"/>
      <c r="Q62" s="47"/>
      <c r="R62" s="47"/>
      <c r="S62" s="2"/>
    </row>
    <row r="63" spans="1:21" outlineLevel="1" x14ac:dyDescent="0.25">
      <c r="A63" s="19" t="s">
        <v>86</v>
      </c>
      <c r="B63" s="10" t="s">
        <v>9</v>
      </c>
      <c r="D63" s="2"/>
      <c r="F63" s="47"/>
      <c r="G63" s="48"/>
      <c r="H63" s="47"/>
      <c r="I63" s="47"/>
      <c r="J63" s="48"/>
      <c r="K63" s="47"/>
      <c r="L63" s="47"/>
      <c r="M63" s="48"/>
      <c r="N63" s="47"/>
      <c r="O63" s="47"/>
      <c r="P63" s="48"/>
      <c r="Q63" s="47"/>
      <c r="R63" s="47"/>
      <c r="S63" s="2"/>
    </row>
    <row r="64" spans="1:21" outlineLevel="1" x14ac:dyDescent="0.25">
      <c r="A64" s="19" t="s">
        <v>87</v>
      </c>
      <c r="B64" s="10" t="s">
        <v>18</v>
      </c>
      <c r="D64" s="2"/>
      <c r="F64" s="47"/>
      <c r="G64" s="48"/>
      <c r="H64" s="47"/>
      <c r="I64" s="47"/>
      <c r="J64" s="48"/>
      <c r="K64" s="47"/>
      <c r="L64" s="47"/>
      <c r="M64" s="48"/>
      <c r="N64" s="47"/>
      <c r="O64" s="47"/>
      <c r="P64" s="48"/>
      <c r="Q64" s="47"/>
      <c r="R64" s="47"/>
      <c r="S64" s="2"/>
    </row>
    <row r="65" spans="1:21" outlineLevel="1" x14ac:dyDescent="0.25">
      <c r="A65" s="19" t="s">
        <v>88</v>
      </c>
      <c r="B65" s="10" t="s">
        <v>46</v>
      </c>
      <c r="D65" s="2"/>
      <c r="F65" s="47"/>
      <c r="G65" s="48"/>
      <c r="H65" s="47"/>
      <c r="I65" s="47"/>
      <c r="J65" s="48"/>
      <c r="K65" s="47"/>
      <c r="L65" s="47"/>
      <c r="M65" s="48"/>
      <c r="N65" s="47"/>
      <c r="O65" s="47"/>
      <c r="P65" s="48"/>
      <c r="Q65" s="47"/>
      <c r="R65" s="47"/>
      <c r="S65" s="2"/>
    </row>
    <row r="66" spans="1:21" outlineLevel="1" x14ac:dyDescent="0.25">
      <c r="A66" s="19" t="s">
        <v>89</v>
      </c>
      <c r="B66" s="11" t="s">
        <v>47</v>
      </c>
      <c r="D66" s="2"/>
      <c r="F66" s="47"/>
      <c r="G66" s="48"/>
      <c r="H66" s="47"/>
      <c r="I66" s="47"/>
      <c r="J66" s="48"/>
      <c r="K66" s="47"/>
      <c r="L66" s="47"/>
      <c r="M66" s="48"/>
      <c r="N66" s="47"/>
      <c r="O66" s="47"/>
      <c r="P66" s="48"/>
      <c r="Q66" s="47"/>
      <c r="R66" s="47"/>
      <c r="S66" s="2"/>
    </row>
    <row r="67" spans="1:21" outlineLevel="1" x14ac:dyDescent="0.25">
      <c r="A67" s="19" t="s">
        <v>90</v>
      </c>
      <c r="B67" s="11" t="s">
        <v>13</v>
      </c>
      <c r="D67" s="2"/>
      <c r="F67" s="47"/>
      <c r="G67" s="48"/>
      <c r="H67" s="47"/>
      <c r="I67" s="47"/>
      <c r="J67" s="48"/>
      <c r="K67" s="47"/>
      <c r="L67" s="47"/>
      <c r="M67" s="48"/>
      <c r="N67" s="47"/>
      <c r="O67" s="47"/>
      <c r="P67" s="48"/>
      <c r="Q67" s="47"/>
      <c r="R67" s="47"/>
      <c r="S67" s="2"/>
    </row>
    <row r="68" spans="1:21" outlineLevel="1" x14ac:dyDescent="0.25">
      <c r="A68" s="19" t="s">
        <v>91</v>
      </c>
      <c r="B68" s="11" t="s">
        <v>12</v>
      </c>
      <c r="D68" s="2"/>
      <c r="F68" s="47"/>
      <c r="G68" s="48"/>
      <c r="H68" s="47"/>
      <c r="I68" s="47"/>
      <c r="J68" s="48"/>
      <c r="K68" s="47"/>
      <c r="L68" s="47"/>
      <c r="M68" s="48"/>
      <c r="N68" s="47"/>
      <c r="O68" s="47"/>
      <c r="P68" s="48"/>
      <c r="Q68" s="47"/>
      <c r="R68" s="47"/>
      <c r="S68" s="2"/>
    </row>
    <row r="69" spans="1:21" outlineLevel="1" x14ac:dyDescent="0.25">
      <c r="A69" s="19" t="s">
        <v>92</v>
      </c>
      <c r="B69" s="11" t="s">
        <v>10</v>
      </c>
      <c r="D69" s="2"/>
      <c r="F69" s="47"/>
      <c r="G69" s="48"/>
      <c r="H69" s="47"/>
      <c r="I69" s="47"/>
      <c r="J69" s="48"/>
      <c r="K69" s="47"/>
      <c r="L69" s="47"/>
      <c r="M69" s="48"/>
      <c r="N69" s="47"/>
      <c r="O69" s="47"/>
      <c r="P69" s="48"/>
      <c r="Q69" s="47"/>
      <c r="R69" s="47"/>
      <c r="S69" s="2"/>
    </row>
    <row r="70" spans="1:21" outlineLevel="1" x14ac:dyDescent="0.25">
      <c r="A70" s="19" t="s">
        <v>93</v>
      </c>
      <c r="B70" s="11" t="s">
        <v>11</v>
      </c>
      <c r="D70" s="2"/>
      <c r="F70" s="47"/>
      <c r="G70" s="48"/>
      <c r="H70" s="47"/>
      <c r="I70" s="47"/>
      <c r="J70" s="48"/>
      <c r="K70" s="47"/>
      <c r="L70" s="47"/>
      <c r="M70" s="48"/>
      <c r="N70" s="47"/>
      <c r="O70" s="47"/>
      <c r="P70" s="48"/>
      <c r="Q70" s="47"/>
      <c r="R70" s="47"/>
      <c r="S70" s="2"/>
    </row>
    <row r="71" spans="1:21" outlineLevel="1" x14ac:dyDescent="0.25">
      <c r="A71" s="19" t="s">
        <v>173</v>
      </c>
      <c r="B71" s="10" t="s">
        <v>74</v>
      </c>
      <c r="D71" s="2"/>
      <c r="F71" s="47"/>
      <c r="G71" s="48"/>
      <c r="H71" s="47"/>
      <c r="I71" s="47"/>
      <c r="J71" s="48"/>
      <c r="K71" s="47"/>
      <c r="L71" s="47"/>
      <c r="M71" s="48"/>
      <c r="N71" s="47"/>
      <c r="O71" s="47"/>
      <c r="P71" s="48"/>
      <c r="Q71" s="47"/>
      <c r="R71" s="47"/>
      <c r="S71" s="2"/>
    </row>
    <row r="72" spans="1:21" x14ac:dyDescent="0.25">
      <c r="D72" s="2"/>
      <c r="F72" s="47"/>
      <c r="G72" s="48"/>
      <c r="H72" s="47"/>
      <c r="I72" s="47"/>
      <c r="J72" s="48"/>
      <c r="K72" s="47"/>
      <c r="L72" s="47"/>
      <c r="M72" s="48"/>
      <c r="N72" s="47"/>
      <c r="O72" s="47"/>
      <c r="P72" s="48"/>
      <c r="Q72" s="47"/>
      <c r="R72" s="47"/>
      <c r="S72" s="2"/>
    </row>
    <row r="73" spans="1:21" collapsed="1" x14ac:dyDescent="0.25">
      <c r="A73" s="1">
        <v>3</v>
      </c>
      <c r="B73" s="8" t="s">
        <v>300</v>
      </c>
      <c r="D73" s="2"/>
      <c r="F73" s="47"/>
      <c r="G73" s="48"/>
      <c r="H73" s="47"/>
      <c r="I73" s="47"/>
      <c r="J73" s="48"/>
      <c r="K73" s="47"/>
      <c r="L73" s="47"/>
      <c r="M73" s="48"/>
      <c r="N73" s="47"/>
      <c r="O73" s="47"/>
      <c r="P73" s="48"/>
      <c r="Q73" s="47"/>
      <c r="R73" s="47"/>
      <c r="S73" s="2"/>
    </row>
    <row r="74" spans="1:21" x14ac:dyDescent="0.25">
      <c r="A74" s="19">
        <v>3.1</v>
      </c>
      <c r="B74" s="10" t="s">
        <v>54</v>
      </c>
      <c r="D74" s="2"/>
      <c r="F74" s="49"/>
      <c r="G74" s="50"/>
      <c r="H74" s="49"/>
      <c r="I74" s="49">
        <v>956000000</v>
      </c>
      <c r="J74" s="50"/>
      <c r="K74" s="49"/>
      <c r="L74" s="258">
        <v>1229000000</v>
      </c>
      <c r="M74" s="50"/>
      <c r="N74" s="49"/>
      <c r="O74" s="49"/>
      <c r="P74" s="50"/>
      <c r="Q74" s="49"/>
      <c r="R74" s="49"/>
      <c r="S74" s="2"/>
      <c r="U74" s="214" t="s">
        <v>330</v>
      </c>
    </row>
    <row r="75" spans="1:21" x14ac:dyDescent="0.25">
      <c r="A75" s="19">
        <v>3.2</v>
      </c>
      <c r="B75" s="10" t="s">
        <v>166</v>
      </c>
      <c r="D75" s="2"/>
      <c r="F75" s="47"/>
      <c r="G75" s="48"/>
      <c r="H75" s="47"/>
      <c r="I75" s="47">
        <v>203117</v>
      </c>
      <c r="J75" s="48"/>
      <c r="K75" s="47"/>
      <c r="L75" s="231">
        <v>320196</v>
      </c>
      <c r="M75" s="48"/>
      <c r="N75" s="47"/>
      <c r="O75" s="47"/>
      <c r="P75" s="48"/>
      <c r="Q75" s="47"/>
      <c r="R75" s="47"/>
      <c r="S75" s="2"/>
    </row>
    <row r="76" spans="1:21" x14ac:dyDescent="0.25">
      <c r="A76" s="19">
        <v>3.3</v>
      </c>
      <c r="B76" s="10" t="s">
        <v>167</v>
      </c>
      <c r="D76" s="2"/>
      <c r="F76" s="49"/>
      <c r="G76" s="50"/>
      <c r="H76" s="49"/>
      <c r="I76" s="49">
        <v>49660393</v>
      </c>
      <c r="J76" s="50"/>
      <c r="K76" s="49"/>
      <c r="L76" s="49">
        <v>66709786</v>
      </c>
      <c r="M76" s="50"/>
      <c r="N76" s="49"/>
      <c r="O76" s="49"/>
      <c r="P76" s="50"/>
      <c r="Q76" s="49"/>
      <c r="R76" s="49"/>
      <c r="S76" s="2"/>
    </row>
    <row r="77" spans="1:21" x14ac:dyDescent="0.25">
      <c r="D77" s="2"/>
      <c r="F77" s="47"/>
      <c r="G77" s="48"/>
      <c r="H77" s="47"/>
      <c r="I77" s="47"/>
      <c r="J77" s="48"/>
      <c r="K77" s="47"/>
      <c r="L77" s="47"/>
      <c r="M77" s="48"/>
      <c r="N77" s="47"/>
      <c r="O77" s="47"/>
      <c r="P77" s="48"/>
      <c r="Q77" s="47"/>
      <c r="R77" s="47"/>
      <c r="S77" s="2"/>
    </row>
    <row r="78" spans="1:21" x14ac:dyDescent="0.25">
      <c r="A78" s="1">
        <v>4</v>
      </c>
      <c r="B78" s="8" t="s">
        <v>49</v>
      </c>
      <c r="D78" s="2"/>
      <c r="F78" s="47"/>
      <c r="G78" s="48"/>
      <c r="H78" s="47"/>
      <c r="I78" s="47">
        <v>1480814</v>
      </c>
      <c r="J78" s="48"/>
      <c r="K78" s="47"/>
      <c r="L78" s="47">
        <v>1489597</v>
      </c>
      <c r="M78" s="48"/>
      <c r="N78" s="47"/>
      <c r="O78" s="47"/>
      <c r="P78" s="48"/>
      <c r="Q78" s="47"/>
      <c r="R78" s="47"/>
      <c r="S78" s="2"/>
    </row>
    <row r="79" spans="1:21" x14ac:dyDescent="0.25">
      <c r="A79" s="19">
        <v>4.0999999999999996</v>
      </c>
      <c r="B79" s="10" t="s">
        <v>15</v>
      </c>
      <c r="D79" s="2"/>
      <c r="F79" s="47"/>
      <c r="G79" s="48"/>
      <c r="H79" s="47"/>
      <c r="I79" s="47">
        <v>187947</v>
      </c>
      <c r="J79" s="48"/>
      <c r="K79" s="47"/>
      <c r="L79" s="47">
        <v>188721</v>
      </c>
      <c r="M79" s="48"/>
      <c r="N79" s="75"/>
      <c r="O79" s="75"/>
      <c r="P79" s="79"/>
      <c r="Q79" s="75"/>
      <c r="R79" s="75"/>
      <c r="S79" s="80"/>
    </row>
    <row r="80" spans="1:21" x14ac:dyDescent="0.25">
      <c r="A80" s="19">
        <v>4.2</v>
      </c>
      <c r="B80" s="10" t="s">
        <v>16</v>
      </c>
      <c r="D80" s="2"/>
      <c r="F80" s="47"/>
      <c r="G80" s="48"/>
      <c r="H80" s="47"/>
      <c r="I80" s="47">
        <v>3023</v>
      </c>
      <c r="J80" s="48"/>
      <c r="K80" s="47"/>
      <c r="L80" s="47">
        <v>2913</v>
      </c>
      <c r="M80" s="48"/>
      <c r="N80" s="75"/>
      <c r="O80" s="75"/>
      <c r="P80" s="79"/>
      <c r="Q80" s="75"/>
      <c r="R80" s="75"/>
      <c r="S80" s="80"/>
    </row>
    <row r="81" spans="1:23" x14ac:dyDescent="0.25">
      <c r="A81" s="19">
        <v>4.3</v>
      </c>
      <c r="B81" s="10" t="s">
        <v>14</v>
      </c>
      <c r="D81" s="2"/>
      <c r="F81" s="47"/>
      <c r="G81" s="48"/>
      <c r="H81" s="47"/>
      <c r="I81" s="47">
        <v>1289844</v>
      </c>
      <c r="J81" s="48"/>
      <c r="K81" s="47"/>
      <c r="L81" s="47">
        <v>1297963</v>
      </c>
      <c r="M81" s="48"/>
      <c r="N81" s="75"/>
      <c r="O81" s="75"/>
      <c r="P81" s="79"/>
      <c r="Q81" s="75"/>
      <c r="R81" s="75"/>
      <c r="S81" s="80"/>
    </row>
    <row r="82" spans="1:23" s="12" customFormat="1" x14ac:dyDescent="0.25">
      <c r="A82" s="23"/>
      <c r="D82" s="13"/>
      <c r="G82" s="13"/>
      <c r="J82" s="13"/>
      <c r="M82" s="13"/>
      <c r="P82" s="13"/>
      <c r="S82" s="13"/>
      <c r="U82" s="23"/>
    </row>
    <row r="83" spans="1:23" x14ac:dyDescent="0.25">
      <c r="B83" s="10"/>
    </row>
    <row r="84" spans="1:23" s="16" customFormat="1" ht="18.75" x14ac:dyDescent="0.3">
      <c r="A84" s="22"/>
      <c r="B84" s="15" t="s">
        <v>17</v>
      </c>
      <c r="U84" s="22"/>
    </row>
    <row r="85" spans="1:23" x14ac:dyDescent="0.25">
      <c r="D85" s="2"/>
      <c r="G85" s="2"/>
      <c r="J85" s="2"/>
      <c r="M85" s="2"/>
      <c r="P85" s="2"/>
      <c r="S85" s="2"/>
    </row>
    <row r="86" spans="1:23" x14ac:dyDescent="0.25">
      <c r="A86" s="1">
        <v>5</v>
      </c>
      <c r="B86" s="1" t="s">
        <v>158</v>
      </c>
      <c r="D86" s="2"/>
      <c r="E86" s="47"/>
      <c r="F86" s="47"/>
      <c r="G86" s="48"/>
      <c r="H86" s="47"/>
      <c r="I86" s="47"/>
      <c r="J86" s="48"/>
      <c r="K86" s="47"/>
      <c r="L86" s="47"/>
      <c r="M86" s="48"/>
      <c r="N86" s="47"/>
      <c r="O86" s="47"/>
      <c r="P86" s="48"/>
      <c r="Q86" s="47"/>
      <c r="R86" s="47"/>
      <c r="S86" s="48"/>
      <c r="U86" s="33"/>
    </row>
    <row r="87" spans="1:23" x14ac:dyDescent="0.25">
      <c r="A87" s="1"/>
      <c r="B87" s="81" t="s">
        <v>171</v>
      </c>
      <c r="C87" s="82"/>
      <c r="D87" s="2"/>
      <c r="E87" s="47"/>
      <c r="F87" s="47"/>
      <c r="G87" s="48"/>
      <c r="H87" s="47"/>
      <c r="I87" s="47"/>
      <c r="J87" s="48"/>
      <c r="K87" s="47"/>
      <c r="L87" s="47"/>
      <c r="M87" s="48"/>
      <c r="N87" s="47"/>
      <c r="O87" s="47"/>
      <c r="P87" s="48"/>
      <c r="Q87" s="47"/>
      <c r="R87" s="47"/>
      <c r="S87" s="48"/>
      <c r="U87" s="33"/>
    </row>
    <row r="88" spans="1:23" x14ac:dyDescent="0.25">
      <c r="A88" s="1"/>
      <c r="B88" s="86" t="s">
        <v>175</v>
      </c>
      <c r="C88" s="83"/>
      <c r="D88" s="2"/>
      <c r="E88" s="47"/>
      <c r="F88" s="47"/>
      <c r="G88" s="48"/>
      <c r="H88" s="47"/>
      <c r="I88" s="47"/>
      <c r="J88" s="48"/>
      <c r="K88" s="47"/>
      <c r="L88" s="47"/>
      <c r="M88" s="48"/>
      <c r="N88" s="47"/>
      <c r="O88" s="47"/>
      <c r="P88" s="48"/>
      <c r="Q88" s="47"/>
      <c r="R88" s="47"/>
      <c r="S88" s="48"/>
      <c r="U88" s="33"/>
    </row>
    <row r="89" spans="1:23" x14ac:dyDescent="0.25">
      <c r="A89" s="1"/>
      <c r="B89" s="78"/>
      <c r="D89" s="2"/>
      <c r="E89" s="47"/>
      <c r="F89" s="47"/>
      <c r="G89" s="48"/>
      <c r="H89" s="47"/>
      <c r="I89" s="47"/>
      <c r="J89" s="48"/>
      <c r="K89" s="47"/>
      <c r="L89" s="47"/>
      <c r="M89" s="48"/>
      <c r="N89" s="47"/>
      <c r="O89" s="47"/>
      <c r="P89" s="48"/>
      <c r="Q89" s="47"/>
      <c r="R89" s="47"/>
      <c r="S89" s="48"/>
      <c r="U89" s="33"/>
    </row>
    <row r="90" spans="1:23" s="8" customFormat="1" x14ac:dyDescent="0.25">
      <c r="A90" s="1">
        <v>5.0999999999999996</v>
      </c>
      <c r="B90" s="65" t="s">
        <v>157</v>
      </c>
      <c r="D90" s="66"/>
      <c r="E90" s="67"/>
      <c r="F90" s="67"/>
      <c r="G90" s="68"/>
      <c r="H90" s="67"/>
      <c r="I90" s="67"/>
      <c r="J90" s="68"/>
      <c r="K90" s="67"/>
      <c r="L90" s="67"/>
      <c r="M90" s="68"/>
      <c r="N90" s="67"/>
      <c r="O90" s="67"/>
      <c r="P90" s="68"/>
      <c r="Q90" s="67"/>
      <c r="R90" s="67"/>
      <c r="S90" s="68"/>
      <c r="U90" s="1"/>
    </row>
    <row r="91" spans="1:23" x14ac:dyDescent="0.25">
      <c r="A91" s="19" t="s">
        <v>114</v>
      </c>
      <c r="B91" s="11" t="s">
        <v>116</v>
      </c>
      <c r="D91" s="2"/>
      <c r="E91" s="47"/>
      <c r="F91" s="47"/>
      <c r="G91" s="48"/>
      <c r="H91" s="47"/>
      <c r="I91" s="47"/>
      <c r="J91" s="48"/>
      <c r="K91" s="47"/>
      <c r="L91" s="47"/>
      <c r="M91" s="48"/>
      <c r="N91" s="47"/>
      <c r="O91" s="47"/>
      <c r="P91" s="48"/>
      <c r="Q91" s="47"/>
      <c r="R91" s="47"/>
      <c r="S91" s="48"/>
    </row>
    <row r="92" spans="1:23" x14ac:dyDescent="0.25">
      <c r="A92" s="19" t="s">
        <v>117</v>
      </c>
      <c r="B92" s="64" t="s">
        <v>159</v>
      </c>
      <c r="D92" s="2"/>
      <c r="E92" s="47"/>
      <c r="F92" s="47"/>
      <c r="G92" s="48"/>
      <c r="H92" s="47"/>
      <c r="I92" s="47"/>
      <c r="J92" s="48"/>
      <c r="K92" s="47"/>
      <c r="L92" s="47"/>
      <c r="M92" s="48"/>
      <c r="N92" s="47"/>
      <c r="O92" s="47"/>
      <c r="P92" s="48"/>
      <c r="Q92" s="47"/>
      <c r="R92" s="47"/>
      <c r="S92" s="48"/>
      <c r="U92" s="33"/>
      <c r="V92" s="207"/>
      <c r="W92" s="207"/>
    </row>
    <row r="93" spans="1:23" x14ac:dyDescent="0.25">
      <c r="A93" s="19" t="s">
        <v>118</v>
      </c>
      <c r="B93" s="64" t="s">
        <v>57</v>
      </c>
      <c r="D93" s="2"/>
      <c r="E93" s="55"/>
      <c r="F93" s="55"/>
      <c r="G93" s="56"/>
      <c r="H93" s="55"/>
      <c r="I93" s="55"/>
      <c r="J93" s="56"/>
      <c r="K93" s="55"/>
      <c r="L93" s="55"/>
      <c r="M93" s="56"/>
      <c r="N93" s="55"/>
      <c r="O93" s="55"/>
      <c r="P93" s="56"/>
      <c r="Q93" s="55"/>
      <c r="R93" s="55"/>
      <c r="S93" s="56"/>
    </row>
    <row r="94" spans="1:23" x14ac:dyDescent="0.25">
      <c r="A94" s="19" t="s">
        <v>115</v>
      </c>
      <c r="B94" s="11" t="s">
        <v>119</v>
      </c>
      <c r="D94" s="2"/>
      <c r="E94" s="47"/>
      <c r="F94" s="47"/>
      <c r="G94" s="48"/>
      <c r="H94" s="47"/>
      <c r="I94" s="47"/>
      <c r="J94" s="48"/>
      <c r="K94" s="47"/>
      <c r="L94" s="47"/>
      <c r="M94" s="48"/>
      <c r="N94" s="47"/>
      <c r="O94" s="47"/>
      <c r="P94" s="48"/>
      <c r="Q94" s="47"/>
      <c r="R94" s="47"/>
      <c r="S94" s="48"/>
    </row>
    <row r="95" spans="1:23" x14ac:dyDescent="0.25">
      <c r="A95" s="19" t="s">
        <v>120</v>
      </c>
      <c r="B95" s="64" t="s">
        <v>160</v>
      </c>
      <c r="D95" s="2"/>
      <c r="E95" s="47"/>
      <c r="F95" s="47"/>
      <c r="G95" s="48"/>
      <c r="H95" s="47"/>
      <c r="I95" s="47"/>
      <c r="J95" s="48"/>
      <c r="K95" s="47"/>
      <c r="L95" s="47"/>
      <c r="M95" s="48"/>
      <c r="N95" s="47"/>
      <c r="O95" s="47"/>
      <c r="P95" s="48"/>
      <c r="Q95" s="47"/>
      <c r="R95" s="47"/>
      <c r="S95" s="48"/>
    </row>
    <row r="96" spans="1:23" x14ac:dyDescent="0.25">
      <c r="A96" s="19" t="s">
        <v>121</v>
      </c>
      <c r="B96" s="64" t="s">
        <v>122</v>
      </c>
      <c r="D96" s="2"/>
      <c r="E96" s="55"/>
      <c r="F96" s="55"/>
      <c r="G96" s="56"/>
      <c r="H96" s="55"/>
      <c r="I96" s="55"/>
      <c r="J96" s="56"/>
      <c r="K96" s="55"/>
      <c r="L96" s="55"/>
      <c r="M96" s="56"/>
      <c r="N96" s="55"/>
      <c r="O96" s="55"/>
      <c r="P96" s="56"/>
      <c r="Q96" s="55"/>
      <c r="R96" s="55"/>
      <c r="S96" s="56"/>
    </row>
    <row r="97" spans="1:21" x14ac:dyDescent="0.25">
      <c r="B97" s="10"/>
      <c r="D97" s="2"/>
      <c r="E97" s="47"/>
      <c r="F97" s="47"/>
      <c r="G97" s="48"/>
      <c r="H97" s="47"/>
      <c r="I97" s="47"/>
      <c r="J97" s="48"/>
      <c r="K97" s="47"/>
      <c r="L97" s="47"/>
      <c r="M97" s="48"/>
      <c r="N97" s="47"/>
      <c r="O97" s="47"/>
      <c r="P97" s="48"/>
      <c r="Q97" s="47"/>
      <c r="R97" s="47"/>
      <c r="S97" s="48"/>
    </row>
    <row r="98" spans="1:21" s="8" customFormat="1" x14ac:dyDescent="0.25">
      <c r="A98" s="1">
        <v>5.2</v>
      </c>
      <c r="B98" s="65" t="s">
        <v>163</v>
      </c>
      <c r="D98" s="66"/>
      <c r="E98" s="67"/>
      <c r="F98" s="67"/>
      <c r="G98" s="68"/>
      <c r="H98" s="67"/>
      <c r="I98" s="67"/>
      <c r="J98" s="68"/>
      <c r="K98" s="67"/>
      <c r="L98" s="67"/>
      <c r="M98" s="68"/>
      <c r="N98" s="67"/>
      <c r="O98" s="67"/>
      <c r="P98" s="68"/>
      <c r="Q98" s="67"/>
      <c r="R98" s="67"/>
      <c r="S98" s="68"/>
      <c r="U98" s="1"/>
    </row>
    <row r="99" spans="1:21" x14ac:dyDescent="0.25">
      <c r="A99" s="19" t="s">
        <v>125</v>
      </c>
      <c r="B99" s="11" t="s">
        <v>116</v>
      </c>
      <c r="D99" s="2"/>
      <c r="E99" s="47"/>
      <c r="F99" s="47"/>
      <c r="G99" s="48"/>
      <c r="H99" s="47"/>
      <c r="I99" s="47"/>
      <c r="J99" s="48"/>
      <c r="K99" s="47"/>
      <c r="L99" s="47"/>
      <c r="M99" s="48"/>
      <c r="N99" s="47"/>
      <c r="O99" s="47"/>
      <c r="P99" s="48"/>
      <c r="Q99" s="47"/>
      <c r="R99" s="47"/>
      <c r="S99" s="48"/>
    </row>
    <row r="100" spans="1:21" x14ac:dyDescent="0.25">
      <c r="A100" s="19" t="s">
        <v>126</v>
      </c>
      <c r="B100" s="64" t="s">
        <v>161</v>
      </c>
      <c r="D100" s="2"/>
      <c r="E100" s="47"/>
      <c r="F100" s="47"/>
      <c r="G100" s="48"/>
      <c r="H100" s="47"/>
      <c r="I100" s="47"/>
      <c r="J100" s="48"/>
      <c r="K100" s="47"/>
      <c r="L100" s="47"/>
      <c r="M100" s="48"/>
      <c r="N100" s="47"/>
      <c r="O100" s="47"/>
      <c r="P100" s="48"/>
      <c r="Q100" s="47"/>
      <c r="R100" s="47"/>
      <c r="S100" s="48"/>
    </row>
    <row r="101" spans="1:21" x14ac:dyDescent="0.25">
      <c r="A101" s="19" t="s">
        <v>127</v>
      </c>
      <c r="B101" s="64" t="s">
        <v>123</v>
      </c>
      <c r="D101" s="2"/>
      <c r="E101" s="55"/>
      <c r="F101" s="55"/>
      <c r="G101" s="56"/>
      <c r="H101" s="55"/>
      <c r="I101" s="55"/>
      <c r="J101" s="56"/>
      <c r="K101" s="55"/>
      <c r="L101" s="55"/>
      <c r="M101" s="56"/>
      <c r="N101" s="55"/>
      <c r="O101" s="55"/>
      <c r="P101" s="56"/>
      <c r="Q101" s="55"/>
      <c r="R101" s="55"/>
      <c r="S101" s="56"/>
    </row>
    <row r="102" spans="1:21" x14ac:dyDescent="0.25">
      <c r="A102" s="19" t="s">
        <v>128</v>
      </c>
      <c r="B102" s="11" t="s">
        <v>119</v>
      </c>
      <c r="D102" s="2"/>
      <c r="E102" s="47"/>
      <c r="F102" s="47"/>
      <c r="G102" s="48"/>
      <c r="H102" s="47"/>
      <c r="I102" s="47"/>
      <c r="J102" s="48"/>
      <c r="K102" s="47"/>
      <c r="L102" s="47"/>
      <c r="M102" s="48"/>
      <c r="N102" s="47"/>
      <c r="O102" s="47"/>
      <c r="P102" s="48"/>
      <c r="Q102" s="47"/>
      <c r="R102" s="47"/>
      <c r="S102" s="48"/>
    </row>
    <row r="103" spans="1:21" x14ac:dyDescent="0.25">
      <c r="A103" s="19" t="s">
        <v>129</v>
      </c>
      <c r="B103" s="64" t="s">
        <v>162</v>
      </c>
      <c r="D103" s="2"/>
      <c r="E103" s="47"/>
      <c r="F103" s="47"/>
      <c r="G103" s="48"/>
      <c r="H103" s="47"/>
      <c r="I103" s="47">
        <v>3869754</v>
      </c>
      <c r="J103" s="48"/>
      <c r="K103" s="47"/>
      <c r="L103" s="47">
        <v>3388780</v>
      </c>
      <c r="M103" s="48"/>
      <c r="N103" s="47"/>
      <c r="O103" s="47"/>
      <c r="P103" s="48"/>
      <c r="Q103" s="47"/>
      <c r="R103" s="47"/>
      <c r="S103" s="48"/>
    </row>
    <row r="104" spans="1:21" x14ac:dyDescent="0.25">
      <c r="A104" s="19" t="s">
        <v>130</v>
      </c>
      <c r="B104" s="64" t="s">
        <v>124</v>
      </c>
      <c r="D104" s="2"/>
      <c r="E104" s="55"/>
      <c r="F104" s="55"/>
      <c r="G104" s="56"/>
      <c r="H104" s="55"/>
      <c r="I104" s="55">
        <f>I103/10685927</f>
        <v>0.36213554518948143</v>
      </c>
      <c r="J104" s="56"/>
      <c r="K104" s="55"/>
      <c r="L104" s="55">
        <v>0.32500000000000001</v>
      </c>
      <c r="M104" s="56"/>
      <c r="N104" s="55"/>
      <c r="O104" s="55"/>
      <c r="P104" s="56"/>
      <c r="Q104" s="55"/>
      <c r="R104" s="55"/>
      <c r="S104" s="56"/>
    </row>
    <row r="105" spans="1:21" x14ac:dyDescent="0.25">
      <c r="B105" s="64"/>
      <c r="D105" s="2"/>
      <c r="E105" s="55"/>
      <c r="F105" s="55"/>
      <c r="G105" s="56"/>
      <c r="H105" s="55"/>
      <c r="I105" s="55"/>
      <c r="J105" s="56"/>
      <c r="K105" s="55"/>
      <c r="L105" s="55"/>
      <c r="M105" s="56"/>
      <c r="N105" s="55"/>
      <c r="O105" s="55"/>
      <c r="P105" s="56"/>
      <c r="Q105" s="55"/>
      <c r="R105" s="55"/>
      <c r="S105" s="56"/>
    </row>
    <row r="106" spans="1:21" s="8" customFormat="1" x14ac:dyDescent="0.25">
      <c r="A106" s="1">
        <v>5.3</v>
      </c>
      <c r="B106" s="65" t="s">
        <v>143</v>
      </c>
      <c r="D106" s="66"/>
      <c r="E106" s="67"/>
      <c r="F106" s="67"/>
      <c r="G106" s="68"/>
      <c r="H106" s="67"/>
      <c r="I106" s="67"/>
      <c r="J106" s="68"/>
      <c r="K106" s="67"/>
      <c r="L106" s="67"/>
      <c r="M106" s="68"/>
      <c r="N106" s="67"/>
      <c r="O106" s="67"/>
      <c r="P106" s="68"/>
      <c r="Q106" s="67"/>
      <c r="R106" s="67"/>
      <c r="S106" s="68"/>
      <c r="U106" s="1"/>
    </row>
    <row r="107" spans="1:21" x14ac:dyDescent="0.25">
      <c r="A107" s="19" t="s">
        <v>133</v>
      </c>
      <c r="B107" s="11" t="s">
        <v>116</v>
      </c>
      <c r="D107" s="2"/>
      <c r="E107" s="47"/>
      <c r="F107" s="47"/>
      <c r="G107" s="48"/>
      <c r="H107" s="47"/>
      <c r="I107" s="47"/>
      <c r="J107" s="48"/>
      <c r="K107" s="47"/>
      <c r="L107" s="47"/>
      <c r="M107" s="48"/>
      <c r="N107" s="47"/>
      <c r="O107" s="47"/>
      <c r="P107" s="48"/>
      <c r="Q107" s="47"/>
      <c r="R107" s="47"/>
      <c r="S107" s="48"/>
    </row>
    <row r="108" spans="1:21" x14ac:dyDescent="0.25">
      <c r="A108" s="19" t="s">
        <v>134</v>
      </c>
      <c r="B108" s="64" t="s">
        <v>139</v>
      </c>
      <c r="D108" s="2"/>
      <c r="E108" s="47"/>
      <c r="F108" s="47"/>
      <c r="G108" s="48"/>
      <c r="H108" s="47"/>
      <c r="I108" s="47"/>
      <c r="J108" s="48"/>
      <c r="K108" s="47"/>
      <c r="L108" s="47"/>
      <c r="M108" s="48"/>
      <c r="N108" s="47"/>
      <c r="O108" s="47"/>
      <c r="P108" s="48"/>
      <c r="Q108" s="47"/>
      <c r="R108" s="47"/>
      <c r="S108" s="48"/>
    </row>
    <row r="109" spans="1:21" x14ac:dyDescent="0.25">
      <c r="A109" s="19" t="s">
        <v>135</v>
      </c>
      <c r="B109" s="64" t="s">
        <v>131</v>
      </c>
      <c r="D109" s="2"/>
      <c r="E109" s="55"/>
      <c r="F109" s="55"/>
      <c r="G109" s="56"/>
      <c r="H109" s="55"/>
      <c r="I109" s="55"/>
      <c r="J109" s="56"/>
      <c r="K109" s="55"/>
      <c r="L109" s="55"/>
      <c r="M109" s="56"/>
      <c r="N109" s="55"/>
      <c r="O109" s="55"/>
      <c r="P109" s="56"/>
      <c r="Q109" s="55"/>
      <c r="R109" s="55"/>
      <c r="S109" s="56"/>
    </row>
    <row r="110" spans="1:21" x14ac:dyDescent="0.25">
      <c r="A110" s="19" t="s">
        <v>136</v>
      </c>
      <c r="B110" s="11" t="s">
        <v>119</v>
      </c>
      <c r="D110" s="2"/>
      <c r="E110" s="47"/>
      <c r="F110" s="47"/>
      <c r="G110" s="48"/>
      <c r="H110" s="47"/>
      <c r="I110" s="47"/>
      <c r="J110" s="48"/>
      <c r="K110" s="47"/>
      <c r="L110" s="47"/>
      <c r="M110" s="48"/>
      <c r="N110" s="47"/>
      <c r="O110" s="47"/>
      <c r="P110" s="48"/>
      <c r="Q110" s="47"/>
      <c r="R110" s="47"/>
      <c r="S110" s="48"/>
    </row>
    <row r="111" spans="1:21" x14ac:dyDescent="0.25">
      <c r="A111" s="19" t="s">
        <v>137</v>
      </c>
      <c r="B111" s="64" t="s">
        <v>140</v>
      </c>
      <c r="D111" s="2"/>
      <c r="E111" s="47"/>
      <c r="F111" s="47"/>
      <c r="G111" s="48"/>
      <c r="H111" s="47"/>
      <c r="I111" s="47"/>
      <c r="J111" s="48"/>
      <c r="K111" s="47"/>
      <c r="L111" s="47"/>
      <c r="M111" s="48"/>
      <c r="N111" s="47"/>
      <c r="O111" s="47"/>
      <c r="P111" s="48"/>
      <c r="Q111" s="47"/>
      <c r="R111" s="47"/>
      <c r="S111" s="48"/>
    </row>
    <row r="112" spans="1:21" x14ac:dyDescent="0.25">
      <c r="A112" s="19" t="s">
        <v>138</v>
      </c>
      <c r="B112" s="64" t="s">
        <v>132</v>
      </c>
      <c r="D112" s="2"/>
      <c r="E112" s="55"/>
      <c r="F112" s="55"/>
      <c r="G112" s="56"/>
      <c r="H112" s="55"/>
      <c r="I112" s="55"/>
      <c r="J112" s="56"/>
      <c r="K112" s="55"/>
      <c r="L112" s="55"/>
      <c r="M112" s="56"/>
      <c r="N112" s="55"/>
      <c r="O112" s="55"/>
      <c r="P112" s="56"/>
      <c r="Q112" s="55"/>
      <c r="R112" s="55"/>
      <c r="S112" s="56"/>
    </row>
    <row r="113" spans="1:21" x14ac:dyDescent="0.25">
      <c r="B113" s="64"/>
      <c r="D113" s="2"/>
      <c r="E113" s="55"/>
      <c r="F113" s="55"/>
      <c r="G113" s="56"/>
      <c r="H113" s="55"/>
      <c r="I113" s="55"/>
      <c r="J113" s="56"/>
      <c r="K113" s="55"/>
      <c r="L113" s="55"/>
      <c r="M113" s="56"/>
      <c r="N113" s="55"/>
      <c r="O113" s="55"/>
      <c r="P113" s="56"/>
      <c r="Q113" s="55"/>
      <c r="R113" s="55"/>
      <c r="S113" s="56"/>
    </row>
    <row r="114" spans="1:21" s="210" customFormat="1" x14ac:dyDescent="0.25">
      <c r="A114" s="208">
        <v>5.4</v>
      </c>
      <c r="B114" s="209" t="s">
        <v>297</v>
      </c>
      <c r="D114" s="211"/>
      <c r="E114" s="212"/>
      <c r="F114" s="212"/>
      <c r="G114" s="213"/>
      <c r="H114" s="212"/>
      <c r="I114" s="212"/>
      <c r="J114" s="213"/>
      <c r="K114" s="212"/>
      <c r="L114" s="212"/>
      <c r="M114" s="213"/>
      <c r="N114" s="212"/>
      <c r="O114" s="212"/>
      <c r="P114" s="213"/>
      <c r="Q114" s="212"/>
      <c r="R114" s="212"/>
      <c r="S114" s="213"/>
      <c r="U114" s="208"/>
    </row>
    <row r="115" spans="1:21" s="115" customFormat="1" x14ac:dyDescent="0.25">
      <c r="A115" s="214" t="s">
        <v>141</v>
      </c>
      <c r="B115" s="206" t="s">
        <v>301</v>
      </c>
      <c r="D115" s="215"/>
      <c r="E115" s="216"/>
      <c r="F115" s="216"/>
      <c r="G115" s="217"/>
      <c r="H115" s="216"/>
      <c r="I115" s="216">
        <v>6278</v>
      </c>
      <c r="J115" s="217"/>
      <c r="K115" s="216"/>
      <c r="L115" s="216">
        <v>10475</v>
      </c>
      <c r="M115" s="217"/>
      <c r="N115" s="216"/>
      <c r="O115" s="216"/>
      <c r="P115" s="217"/>
      <c r="Q115" s="216"/>
      <c r="R115" s="216"/>
      <c r="S115" s="217"/>
      <c r="U115" s="214"/>
    </row>
    <row r="116" spans="1:21" s="115" customFormat="1" x14ac:dyDescent="0.25">
      <c r="A116" s="214" t="s">
        <v>142</v>
      </c>
      <c r="B116" s="206" t="s">
        <v>302</v>
      </c>
      <c r="D116" s="215"/>
      <c r="E116" s="216"/>
      <c r="F116" s="216"/>
      <c r="G116" s="217"/>
      <c r="H116" s="216"/>
      <c r="I116" s="237">
        <f>I115/10685927</f>
        <v>5.8750167393058174E-4</v>
      </c>
      <c r="J116" s="217"/>
      <c r="K116" s="216"/>
      <c r="L116" s="237">
        <f>L115/10412107</f>
        <v>1.0060403720399723E-3</v>
      </c>
      <c r="M116" s="217"/>
      <c r="N116" s="216"/>
      <c r="O116" s="216"/>
      <c r="P116" s="217"/>
      <c r="Q116" s="216"/>
      <c r="R116" s="216"/>
      <c r="S116" s="217"/>
      <c r="U116" s="214"/>
    </row>
    <row r="117" spans="1:21" x14ac:dyDescent="0.25">
      <c r="B117" s="10"/>
      <c r="D117" s="2"/>
      <c r="E117" s="47"/>
      <c r="F117" s="47"/>
      <c r="G117" s="48"/>
      <c r="H117" s="47"/>
      <c r="I117" s="47"/>
      <c r="J117" s="48"/>
      <c r="K117" s="47"/>
      <c r="L117" s="47"/>
      <c r="M117" s="48"/>
      <c r="N117" s="47"/>
      <c r="O117" s="47"/>
      <c r="P117" s="48"/>
      <c r="Q117" s="47"/>
      <c r="R117" s="47"/>
      <c r="S117" s="48"/>
    </row>
    <row r="118" spans="1:21" x14ac:dyDescent="0.25">
      <c r="A118" s="1">
        <v>6</v>
      </c>
      <c r="B118" s="1" t="s">
        <v>113</v>
      </c>
      <c r="D118" s="2"/>
      <c r="E118" s="47"/>
      <c r="F118" s="47"/>
      <c r="G118" s="48"/>
      <c r="H118" s="47"/>
      <c r="I118" s="47"/>
      <c r="J118" s="48"/>
      <c r="K118" s="47"/>
      <c r="L118" s="47"/>
      <c r="M118" s="48"/>
      <c r="N118" s="47"/>
      <c r="O118" s="47"/>
      <c r="P118" s="48"/>
      <c r="Q118" s="47"/>
      <c r="R118" s="47"/>
      <c r="S118" s="48"/>
    </row>
    <row r="119" spans="1:21" x14ac:dyDescent="0.25">
      <c r="A119" s="19">
        <v>6.1</v>
      </c>
      <c r="B119" s="10" t="s">
        <v>285</v>
      </c>
      <c r="D119" s="2"/>
      <c r="E119" s="73"/>
      <c r="F119" s="269"/>
      <c r="G119" s="270"/>
      <c r="H119" s="270"/>
      <c r="I119" s="270"/>
      <c r="J119" s="270"/>
      <c r="K119" s="270"/>
      <c r="L119" s="270"/>
      <c r="M119" s="270"/>
      <c r="N119" s="270"/>
      <c r="O119" s="270"/>
      <c r="P119" s="270"/>
      <c r="Q119" s="270"/>
      <c r="R119" s="270"/>
      <c r="S119" s="74"/>
    </row>
    <row r="120" spans="1:21" x14ac:dyDescent="0.25">
      <c r="B120" s="10"/>
      <c r="D120" s="2"/>
      <c r="E120" s="47"/>
      <c r="F120" s="47"/>
      <c r="G120" s="48"/>
      <c r="H120" s="47"/>
      <c r="I120" s="47"/>
      <c r="J120" s="48"/>
      <c r="K120" s="47"/>
      <c r="L120" s="47"/>
      <c r="M120" s="48"/>
      <c r="N120" s="47"/>
      <c r="O120" s="47"/>
      <c r="P120" s="48"/>
      <c r="Q120" s="47"/>
      <c r="R120" s="47"/>
      <c r="S120" s="48"/>
    </row>
    <row r="121" spans="1:21" x14ac:dyDescent="0.25">
      <c r="A121" s="1">
        <v>6.2</v>
      </c>
      <c r="B121" s="65" t="s">
        <v>33</v>
      </c>
      <c r="D121" s="2"/>
      <c r="E121" s="47"/>
      <c r="F121" s="47"/>
      <c r="G121" s="48"/>
      <c r="H121" s="47"/>
      <c r="I121" s="47"/>
      <c r="J121" s="48"/>
      <c r="K121" s="47"/>
      <c r="L121" s="47"/>
      <c r="M121" s="48"/>
      <c r="N121" s="47"/>
      <c r="O121" s="47"/>
      <c r="P121" s="48"/>
      <c r="Q121" s="47"/>
      <c r="R121" s="47"/>
      <c r="S121" s="48"/>
    </row>
    <row r="122" spans="1:21" x14ac:dyDescent="0.25">
      <c r="A122" s="19" t="s">
        <v>148</v>
      </c>
      <c r="B122" s="11" t="s">
        <v>144</v>
      </c>
      <c r="D122" s="2"/>
      <c r="E122" s="47"/>
      <c r="F122" s="47"/>
      <c r="G122" s="48"/>
      <c r="H122" s="47"/>
      <c r="I122" s="47"/>
      <c r="J122" s="48"/>
      <c r="K122" s="47"/>
      <c r="L122" s="47"/>
      <c r="M122" s="48"/>
      <c r="N122" s="47"/>
      <c r="O122" s="47"/>
      <c r="P122" s="48"/>
      <c r="Q122" s="47"/>
      <c r="R122" s="47"/>
      <c r="S122" s="48"/>
    </row>
    <row r="123" spans="1:21" x14ac:dyDescent="0.25">
      <c r="A123" s="19" t="s">
        <v>149</v>
      </c>
      <c r="B123" s="11" t="s">
        <v>145</v>
      </c>
      <c r="D123" s="2"/>
      <c r="E123" s="57"/>
      <c r="F123" s="57"/>
      <c r="G123" s="58"/>
      <c r="H123" s="57"/>
      <c r="I123" s="57"/>
      <c r="J123" s="58"/>
      <c r="K123" s="57"/>
      <c r="L123" s="57"/>
      <c r="M123" s="58"/>
      <c r="N123" s="57"/>
      <c r="O123" s="57"/>
      <c r="P123" s="58"/>
      <c r="Q123" s="57"/>
      <c r="R123" s="57"/>
      <c r="S123" s="58"/>
    </row>
    <row r="124" spans="1:21" x14ac:dyDescent="0.25">
      <c r="B124" s="10"/>
      <c r="D124" s="2"/>
      <c r="E124" s="47"/>
      <c r="F124" s="47"/>
      <c r="G124" s="48"/>
      <c r="H124" s="47"/>
      <c r="I124" s="47"/>
      <c r="J124" s="48"/>
      <c r="K124" s="47"/>
      <c r="L124" s="47"/>
      <c r="M124" s="48"/>
      <c r="N124" s="47"/>
      <c r="O124" s="47"/>
      <c r="P124" s="48"/>
      <c r="Q124" s="47"/>
      <c r="R124" s="47"/>
      <c r="S124" s="48"/>
    </row>
    <row r="125" spans="1:21" x14ac:dyDescent="0.25">
      <c r="A125" s="1">
        <v>6.3</v>
      </c>
      <c r="B125" s="65" t="s">
        <v>34</v>
      </c>
      <c r="D125" s="2"/>
      <c r="E125" s="47"/>
      <c r="F125" s="47"/>
      <c r="G125" s="48"/>
      <c r="H125" s="47"/>
      <c r="I125" s="47"/>
      <c r="J125" s="48"/>
      <c r="K125" s="47"/>
      <c r="L125" s="47"/>
      <c r="M125" s="48"/>
      <c r="N125" s="47"/>
      <c r="O125" s="47"/>
      <c r="P125" s="48"/>
      <c r="Q125" s="47"/>
      <c r="R125" s="47"/>
      <c r="S125" s="48"/>
    </row>
    <row r="126" spans="1:21" x14ac:dyDescent="0.25">
      <c r="A126" s="19" t="s">
        <v>150</v>
      </c>
      <c r="B126" s="11" t="s">
        <v>146</v>
      </c>
      <c r="D126" s="2"/>
      <c r="E126" s="47"/>
      <c r="F126" s="47"/>
      <c r="G126" s="48"/>
      <c r="H126" s="47"/>
      <c r="I126" s="47"/>
      <c r="J126" s="48"/>
      <c r="K126" s="47"/>
      <c r="L126" s="47"/>
      <c r="M126" s="48"/>
      <c r="N126" s="47"/>
      <c r="O126" s="47"/>
      <c r="P126" s="48"/>
      <c r="Q126" s="47"/>
      <c r="R126" s="47"/>
      <c r="S126" s="48"/>
    </row>
    <row r="127" spans="1:21" x14ac:dyDescent="0.25">
      <c r="A127" s="19" t="s">
        <v>151</v>
      </c>
      <c r="B127" s="11" t="s">
        <v>147</v>
      </c>
      <c r="D127" s="2"/>
      <c r="E127" s="57"/>
      <c r="F127" s="57"/>
      <c r="G127" s="58"/>
      <c r="H127" s="57"/>
      <c r="I127" s="57"/>
      <c r="J127" s="58"/>
      <c r="K127" s="57"/>
      <c r="L127" s="57"/>
      <c r="M127" s="58"/>
      <c r="N127" s="57"/>
      <c r="O127" s="57"/>
      <c r="P127" s="58"/>
      <c r="Q127" s="57"/>
      <c r="R127" s="57"/>
      <c r="S127" s="58"/>
    </row>
    <row r="128" spans="1:21" x14ac:dyDescent="0.25">
      <c r="B128" s="10"/>
      <c r="D128" s="2"/>
      <c r="E128" s="47"/>
      <c r="F128" s="47"/>
      <c r="G128" s="48"/>
      <c r="H128" s="47"/>
      <c r="I128" s="47"/>
      <c r="J128" s="48"/>
      <c r="K128" s="47"/>
      <c r="L128" s="47"/>
      <c r="M128" s="48"/>
      <c r="N128" s="47"/>
      <c r="O128" s="47"/>
      <c r="P128" s="48"/>
      <c r="Q128" s="47"/>
      <c r="R128" s="47"/>
      <c r="S128" s="48"/>
    </row>
    <row r="129" spans="1:21" x14ac:dyDescent="0.25">
      <c r="A129" s="1">
        <v>6.4</v>
      </c>
      <c r="B129" s="65" t="s">
        <v>35</v>
      </c>
      <c r="D129" s="2"/>
      <c r="E129" s="47"/>
      <c r="F129" s="47"/>
      <c r="G129" s="48"/>
      <c r="H129" s="47"/>
      <c r="I129" s="47"/>
      <c r="J129" s="48"/>
      <c r="K129" s="47"/>
      <c r="L129" s="47"/>
      <c r="M129" s="48"/>
      <c r="N129" s="47"/>
      <c r="O129" s="47"/>
      <c r="P129" s="48"/>
      <c r="Q129" s="47"/>
      <c r="R129" s="47"/>
      <c r="S129" s="48"/>
    </row>
    <row r="130" spans="1:21" x14ac:dyDescent="0.25">
      <c r="A130" s="19" t="s">
        <v>153</v>
      </c>
      <c r="B130" s="11" t="s">
        <v>155</v>
      </c>
      <c r="D130" s="2"/>
      <c r="E130" s="59"/>
      <c r="F130" s="59"/>
      <c r="G130" s="60"/>
      <c r="H130" s="59"/>
      <c r="I130" s="59"/>
      <c r="J130" s="60"/>
      <c r="K130" s="59"/>
      <c r="L130" s="59"/>
      <c r="M130" s="60"/>
      <c r="N130" s="59"/>
      <c r="O130" s="59"/>
      <c r="P130" s="60"/>
      <c r="Q130" s="59"/>
      <c r="R130" s="59"/>
      <c r="S130" s="60"/>
    </row>
    <row r="131" spans="1:21" x14ac:dyDescent="0.25">
      <c r="A131" s="19" t="s">
        <v>154</v>
      </c>
      <c r="B131" s="11" t="s">
        <v>156</v>
      </c>
      <c r="D131" s="2"/>
      <c r="E131" s="57"/>
      <c r="F131" s="57"/>
      <c r="G131" s="58"/>
      <c r="H131" s="57"/>
      <c r="I131" s="57"/>
      <c r="J131" s="58"/>
      <c r="K131" s="57"/>
      <c r="L131" s="57"/>
      <c r="M131" s="58"/>
      <c r="N131" s="57"/>
      <c r="O131" s="57"/>
      <c r="P131" s="58"/>
      <c r="Q131" s="57"/>
      <c r="R131" s="57"/>
      <c r="S131" s="58"/>
    </row>
    <row r="132" spans="1:21" s="12" customFormat="1" x14ac:dyDescent="0.25">
      <c r="A132" s="23"/>
      <c r="D132" s="13"/>
      <c r="E132" s="51"/>
      <c r="F132" s="51"/>
      <c r="G132" s="52"/>
      <c r="H132" s="51"/>
      <c r="I132" s="51"/>
      <c r="J132" s="52"/>
      <c r="K132" s="51"/>
      <c r="L132" s="51"/>
      <c r="M132" s="52"/>
      <c r="N132" s="51"/>
      <c r="O132" s="51"/>
      <c r="P132" s="52"/>
      <c r="Q132" s="51"/>
      <c r="R132" s="51"/>
      <c r="S132" s="52"/>
      <c r="U132" s="23"/>
    </row>
    <row r="133" spans="1:21" s="70" customFormat="1" ht="18.75" collapsed="1" x14ac:dyDescent="0.3">
      <c r="A133" s="69" t="s">
        <v>176</v>
      </c>
      <c r="B133" s="69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U133" s="72"/>
    </row>
    <row r="134" spans="1:21" ht="15" hidden="1" customHeight="1" outlineLevel="1" x14ac:dyDescent="0.25">
      <c r="B134" s="10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</row>
    <row r="135" spans="1:21" ht="15" hidden="1" customHeight="1" outlineLevel="1" x14ac:dyDescent="0.25">
      <c r="A135" s="39" t="s">
        <v>58</v>
      </c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</row>
    <row r="136" spans="1:21" ht="15" hidden="1" customHeight="1" outlineLevel="1" x14ac:dyDescent="0.25">
      <c r="A136" s="39"/>
      <c r="B136" t="s">
        <v>59</v>
      </c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</row>
    <row r="137" spans="1:21" ht="15" hidden="1" customHeight="1" outlineLevel="1" x14ac:dyDescent="0.25">
      <c r="A137"/>
      <c r="B137" t="s">
        <v>106</v>
      </c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</row>
    <row r="138" spans="1:21" ht="15" hidden="1" customHeight="1" outlineLevel="1" x14ac:dyDescent="0.25">
      <c r="A138"/>
      <c r="B138" t="s">
        <v>60</v>
      </c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</row>
    <row r="139" spans="1:21" ht="15" hidden="1" customHeight="1" outlineLevel="1" x14ac:dyDescent="0.25">
      <c r="A139"/>
      <c r="B139" t="s">
        <v>61</v>
      </c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</row>
    <row r="140" spans="1:21" ht="15" hidden="1" customHeight="1" outlineLevel="1" x14ac:dyDescent="0.25">
      <c r="A140"/>
      <c r="B140" t="s">
        <v>62</v>
      </c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</row>
    <row r="141" spans="1:21" ht="15" hidden="1" customHeight="1" outlineLevel="1" x14ac:dyDescent="0.25">
      <c r="A141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</row>
    <row r="142" spans="1:21" ht="15" hidden="1" customHeight="1" outlineLevel="1" x14ac:dyDescent="0.25">
      <c r="A142" s="39" t="s">
        <v>63</v>
      </c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</row>
    <row r="143" spans="1:21" ht="15" hidden="1" customHeight="1" outlineLevel="1" x14ac:dyDescent="0.25">
      <c r="A143" s="40" t="s">
        <v>64</v>
      </c>
      <c r="B143" s="38" t="s">
        <v>105</v>
      </c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</row>
    <row r="144" spans="1:21" ht="15" hidden="1" customHeight="1" outlineLevel="1" x14ac:dyDescent="0.25">
      <c r="A144" s="40" t="s">
        <v>65</v>
      </c>
      <c r="B144" t="s">
        <v>286</v>
      </c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</row>
    <row r="145" spans="1:19" ht="15" hidden="1" customHeight="1" outlineLevel="1" x14ac:dyDescent="0.25">
      <c r="A145" s="40" t="s">
        <v>66</v>
      </c>
      <c r="B145" s="38" t="s">
        <v>67</v>
      </c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</row>
    <row r="146" spans="1:19" ht="15" hidden="1" customHeight="1" outlineLevel="1" x14ac:dyDescent="0.25">
      <c r="A146" s="41" t="s">
        <v>68</v>
      </c>
      <c r="B146" t="s">
        <v>70</v>
      </c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</row>
    <row r="147" spans="1:19" ht="15" hidden="1" customHeight="1" outlineLevel="1" x14ac:dyDescent="0.25">
      <c r="A147" s="41"/>
      <c r="B147" s="42" t="s">
        <v>71</v>
      </c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</row>
    <row r="148" spans="1:19" ht="15" hidden="1" customHeight="1" outlineLevel="1" x14ac:dyDescent="0.25">
      <c r="A148" s="41"/>
      <c r="B148" s="42" t="s">
        <v>164</v>
      </c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</row>
    <row r="149" spans="1:19" ht="15" hidden="1" customHeight="1" outlineLevel="1" x14ac:dyDescent="0.25">
      <c r="A149" s="41"/>
      <c r="B149" s="43" t="s">
        <v>75</v>
      </c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</row>
    <row r="150" spans="1:19" ht="15" hidden="1" customHeight="1" outlineLevel="1" x14ac:dyDescent="0.25">
      <c r="A150" s="41"/>
      <c r="B150" s="43" t="s">
        <v>76</v>
      </c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</row>
    <row r="151" spans="1:19" ht="15" hidden="1" customHeight="1" outlineLevel="1" x14ac:dyDescent="0.25">
      <c r="A151" s="41"/>
      <c r="B151" s="44" t="s">
        <v>77</v>
      </c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</row>
    <row r="152" spans="1:19" ht="15" hidden="1" customHeight="1" outlineLevel="1" x14ac:dyDescent="0.25">
      <c r="A152" s="40" t="s">
        <v>69</v>
      </c>
      <c r="B152" s="38" t="s">
        <v>73</v>
      </c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</row>
    <row r="153" spans="1:19" ht="15" hidden="1" customHeight="1" outlineLevel="1" x14ac:dyDescent="0.25">
      <c r="A153" s="40" t="s">
        <v>72</v>
      </c>
      <c r="B153" t="s">
        <v>152</v>
      </c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</row>
    <row r="154" spans="1:19" ht="15" hidden="1" customHeight="1" outlineLevel="1" x14ac:dyDescent="0.25">
      <c r="A154" s="40"/>
      <c r="B154" s="10" t="s">
        <v>107</v>
      </c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</row>
    <row r="155" spans="1:19" ht="15" hidden="1" customHeight="1" outlineLevel="1" x14ac:dyDescent="0.25">
      <c r="A155" s="40"/>
      <c r="B155" s="10" t="s">
        <v>108</v>
      </c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</row>
    <row r="156" spans="1:19" ht="15" hidden="1" customHeight="1" outlineLevel="1" x14ac:dyDescent="0.25">
      <c r="A156" s="40"/>
      <c r="B156" s="10" t="s">
        <v>112</v>
      </c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</row>
    <row r="157" spans="1:19" ht="15" hidden="1" customHeight="1" outlineLevel="1" x14ac:dyDescent="0.25">
      <c r="A15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</row>
    <row r="158" spans="1:19" ht="15" hidden="1" customHeight="1" outlineLevel="1" x14ac:dyDescent="0.25">
      <c r="A158" s="8" t="s">
        <v>78</v>
      </c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</row>
    <row r="159" spans="1:19" ht="15" hidden="1" customHeight="1" outlineLevel="1" x14ac:dyDescent="0.25">
      <c r="A159"/>
      <c r="B159" s="19" t="s">
        <v>79</v>
      </c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</row>
    <row r="160" spans="1:19" ht="15" hidden="1" customHeight="1" outlineLevel="1" x14ac:dyDescent="0.25">
      <c r="A160"/>
      <c r="B160" s="19" t="s">
        <v>80</v>
      </c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</row>
    <row r="161" spans="1:21" ht="15" hidden="1" customHeight="1" outlineLevel="1" x14ac:dyDescent="0.25">
      <c r="A161"/>
      <c r="B161" s="19" t="s">
        <v>81</v>
      </c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</row>
    <row r="162" spans="1:21" ht="15" hidden="1" customHeight="1" outlineLevel="1" x14ac:dyDescent="0.25">
      <c r="A162"/>
      <c r="B162" s="19" t="s">
        <v>82</v>
      </c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</row>
    <row r="163" spans="1:21" s="12" customFormat="1" ht="15" hidden="1" customHeight="1" outlineLevel="1" x14ac:dyDescent="0.25">
      <c r="A163" s="23"/>
      <c r="B163" s="14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U163" s="23"/>
    </row>
    <row r="164" spans="1:21" x14ac:dyDescent="0.25">
      <c r="B164" s="10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</row>
    <row r="165" spans="1:21" s="16" customFormat="1" ht="18.75" x14ac:dyDescent="0.3">
      <c r="A165" s="22"/>
      <c r="B165" s="15" t="s">
        <v>32</v>
      </c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U165" s="22"/>
    </row>
    <row r="166" spans="1:21" x14ac:dyDescent="0.25">
      <c r="D166" s="2"/>
      <c r="E166" s="47"/>
      <c r="F166" s="47"/>
      <c r="G166" s="48"/>
      <c r="H166" s="47"/>
      <c r="I166" s="47"/>
      <c r="J166" s="48"/>
      <c r="K166" s="47"/>
      <c r="L166" s="47"/>
      <c r="M166" s="48"/>
      <c r="N166" s="47"/>
      <c r="O166" s="47"/>
      <c r="P166" s="48"/>
      <c r="Q166" s="47"/>
      <c r="R166" s="47"/>
      <c r="S166" s="48"/>
    </row>
    <row r="167" spans="1:21" x14ac:dyDescent="0.25">
      <c r="A167" s="1">
        <v>7</v>
      </c>
      <c r="B167" s="8" t="s">
        <v>5</v>
      </c>
      <c r="D167" s="2"/>
      <c r="E167" s="47"/>
      <c r="F167" s="47"/>
      <c r="G167" s="48"/>
      <c r="H167" s="47"/>
      <c r="I167" s="47"/>
      <c r="J167" s="48"/>
      <c r="K167" s="47"/>
      <c r="L167" s="47"/>
      <c r="M167" s="48"/>
      <c r="N167" s="75"/>
      <c r="O167" s="75"/>
      <c r="P167" s="79"/>
      <c r="Q167" s="75"/>
      <c r="R167" s="75"/>
      <c r="S167" s="79"/>
    </row>
    <row r="168" spans="1:21" x14ac:dyDescent="0.25">
      <c r="A168" s="19">
        <v>7.1</v>
      </c>
      <c r="B168" s="10" t="s">
        <v>20</v>
      </c>
      <c r="D168" s="2"/>
      <c r="E168" s="47"/>
      <c r="F168" s="47"/>
      <c r="G168" s="48"/>
      <c r="H168" s="47"/>
      <c r="I168" s="47"/>
      <c r="J168" s="48"/>
      <c r="K168" s="47"/>
      <c r="L168" s="47"/>
      <c r="M168" s="48"/>
      <c r="N168" s="75"/>
      <c r="O168" s="75"/>
      <c r="P168" s="79"/>
      <c r="Q168" s="75"/>
      <c r="R168" s="75"/>
      <c r="S168" s="79"/>
      <c r="U168" s="214" t="s">
        <v>319</v>
      </c>
    </row>
    <row r="169" spans="1:21" s="115" customFormat="1" x14ac:dyDescent="0.25">
      <c r="A169" s="214">
        <v>7.2</v>
      </c>
      <c r="B169" s="205" t="s">
        <v>278</v>
      </c>
      <c r="D169" s="215"/>
      <c r="E169" s="216"/>
      <c r="F169" s="216"/>
      <c r="G169" s="217"/>
      <c r="H169" s="216"/>
      <c r="I169" s="216"/>
      <c r="J169" s="217"/>
      <c r="K169" s="216"/>
      <c r="L169" s="216"/>
      <c r="M169" s="217"/>
      <c r="N169" s="75"/>
      <c r="O169" s="75"/>
      <c r="P169" s="79"/>
      <c r="Q169" s="75"/>
      <c r="R169" s="75"/>
      <c r="S169" s="79"/>
      <c r="U169" s="214" t="s">
        <v>319</v>
      </c>
    </row>
    <row r="170" spans="1:21" s="115" customFormat="1" x14ac:dyDescent="0.25">
      <c r="A170" s="214">
        <v>7.3</v>
      </c>
      <c r="B170" s="205" t="s">
        <v>291</v>
      </c>
      <c r="D170" s="215"/>
      <c r="E170" s="216"/>
      <c r="F170" s="216"/>
      <c r="G170" s="217"/>
      <c r="H170" s="216"/>
      <c r="I170" s="216"/>
      <c r="J170" s="217"/>
      <c r="K170" s="216"/>
      <c r="L170" s="216"/>
      <c r="M170" s="217"/>
      <c r="N170" s="75"/>
      <c r="O170" s="75"/>
      <c r="P170" s="79"/>
      <c r="Q170" s="75"/>
      <c r="R170" s="75"/>
      <c r="S170" s="79"/>
      <c r="U170" s="214" t="s">
        <v>319</v>
      </c>
    </row>
    <row r="171" spans="1:21" s="115" customFormat="1" x14ac:dyDescent="0.25">
      <c r="A171" s="214">
        <v>7.4</v>
      </c>
      <c r="B171" s="205" t="s">
        <v>172</v>
      </c>
      <c r="D171" s="215"/>
      <c r="E171" s="216"/>
      <c r="F171" s="216"/>
      <c r="G171" s="217"/>
      <c r="H171" s="216"/>
      <c r="I171" s="216"/>
      <c r="J171" s="217"/>
      <c r="K171" s="216"/>
      <c r="L171" s="216"/>
      <c r="M171" s="217"/>
      <c r="N171" s="75"/>
      <c r="O171" s="75"/>
      <c r="P171" s="79"/>
      <c r="Q171" s="75"/>
      <c r="R171" s="75"/>
      <c r="S171" s="79"/>
      <c r="U171" s="214" t="s">
        <v>319</v>
      </c>
    </row>
    <row r="172" spans="1:21" s="115" customFormat="1" x14ac:dyDescent="0.25">
      <c r="A172" s="214">
        <v>7.5</v>
      </c>
      <c r="B172" s="205" t="s">
        <v>289</v>
      </c>
      <c r="D172" s="215"/>
      <c r="E172" s="216"/>
      <c r="F172" s="216"/>
      <c r="G172" s="217"/>
      <c r="H172" s="216"/>
      <c r="I172" s="216"/>
      <c r="J172" s="217"/>
      <c r="K172" s="216"/>
      <c r="L172" s="216"/>
      <c r="M172" s="217"/>
      <c r="N172" s="75"/>
      <c r="O172" s="75"/>
      <c r="P172" s="79"/>
      <c r="Q172" s="75"/>
      <c r="R172" s="75"/>
      <c r="S172" s="79"/>
      <c r="U172" s="214" t="s">
        <v>319</v>
      </c>
    </row>
    <row r="173" spans="1:21" s="115" customFormat="1" x14ac:dyDescent="0.25">
      <c r="A173" s="214">
        <v>7.6</v>
      </c>
      <c r="B173" s="205" t="s">
        <v>290</v>
      </c>
      <c r="D173" s="215"/>
      <c r="E173" s="216"/>
      <c r="F173" s="216"/>
      <c r="G173" s="217"/>
      <c r="H173" s="216"/>
      <c r="I173" s="216"/>
      <c r="J173" s="217"/>
      <c r="K173" s="216"/>
      <c r="L173" s="216"/>
      <c r="M173" s="217"/>
      <c r="N173" s="75"/>
      <c r="O173" s="75"/>
      <c r="P173" s="79"/>
      <c r="Q173" s="75"/>
      <c r="R173" s="75"/>
      <c r="S173" s="79"/>
      <c r="U173" s="214" t="s">
        <v>319</v>
      </c>
    </row>
    <row r="174" spans="1:21" s="115" customFormat="1" x14ac:dyDescent="0.25">
      <c r="A174" s="214">
        <v>7.7</v>
      </c>
      <c r="B174" s="205" t="s">
        <v>44</v>
      </c>
      <c r="D174" s="215"/>
      <c r="E174" s="216"/>
      <c r="F174" s="216"/>
      <c r="G174" s="217"/>
      <c r="H174" s="216"/>
      <c r="I174" s="216"/>
      <c r="J174" s="217"/>
      <c r="K174" s="216"/>
      <c r="L174" s="216"/>
      <c r="M174" s="217"/>
      <c r="N174" s="75"/>
      <c r="O174" s="75"/>
      <c r="P174" s="79"/>
      <c r="Q174" s="75"/>
      <c r="R174" s="75"/>
      <c r="S174" s="79"/>
      <c r="U174" s="214"/>
    </row>
    <row r="175" spans="1:21" s="115" customFormat="1" x14ac:dyDescent="0.25">
      <c r="A175" s="214" t="s">
        <v>292</v>
      </c>
      <c r="B175" s="206" t="s">
        <v>45</v>
      </c>
      <c r="D175" s="215"/>
      <c r="E175" s="216"/>
      <c r="F175" s="218"/>
      <c r="G175" s="219"/>
      <c r="H175" s="218"/>
      <c r="I175" s="218">
        <v>1.1000000000000001</v>
      </c>
      <c r="J175" s="219"/>
      <c r="K175" s="218"/>
      <c r="L175" s="218">
        <v>1.28</v>
      </c>
      <c r="M175" s="217"/>
      <c r="N175" s="75"/>
      <c r="O175" s="75"/>
      <c r="P175" s="79"/>
      <c r="Q175" s="75"/>
      <c r="R175" s="75"/>
      <c r="S175" s="79"/>
      <c r="U175" s="214"/>
    </row>
    <row r="176" spans="1:21" s="115" customFormat="1" x14ac:dyDescent="0.25">
      <c r="A176" s="214" t="s">
        <v>293</v>
      </c>
      <c r="B176" s="206" t="s">
        <v>42</v>
      </c>
      <c r="D176" s="215"/>
      <c r="E176" s="216"/>
      <c r="F176" s="218"/>
      <c r="G176" s="219"/>
      <c r="H176" s="218"/>
      <c r="I176" s="218">
        <v>0.32</v>
      </c>
      <c r="J176" s="219"/>
      <c r="K176" s="218"/>
      <c r="L176" s="218">
        <v>0.3</v>
      </c>
      <c r="M176" s="217"/>
      <c r="N176" s="75"/>
      <c r="O176" s="75"/>
      <c r="P176" s="79"/>
      <c r="Q176" s="75"/>
      <c r="R176" s="75"/>
      <c r="S176" s="79"/>
      <c r="U176" s="214"/>
    </row>
    <row r="177" spans="1:21" s="115" customFormat="1" x14ac:dyDescent="0.25">
      <c r="A177" s="214" t="s">
        <v>294</v>
      </c>
      <c r="B177" s="206" t="s">
        <v>43</v>
      </c>
      <c r="D177" s="215"/>
      <c r="E177" s="216"/>
      <c r="F177" s="218"/>
      <c r="G177" s="219"/>
      <c r="H177" s="218"/>
      <c r="I177" s="218">
        <v>0.49</v>
      </c>
      <c r="J177" s="219"/>
      <c r="K177" s="218"/>
      <c r="L177" s="218">
        <v>0.61</v>
      </c>
      <c r="M177" s="217"/>
      <c r="N177" s="75"/>
      <c r="O177" s="75"/>
      <c r="P177" s="79"/>
      <c r="Q177" s="75"/>
      <c r="R177" s="75"/>
      <c r="S177" s="79"/>
      <c r="U177" s="214"/>
    </row>
    <row r="178" spans="1:21" s="115" customFormat="1" x14ac:dyDescent="0.25">
      <c r="A178" s="214" t="s">
        <v>295</v>
      </c>
      <c r="B178" s="206" t="s">
        <v>19</v>
      </c>
      <c r="D178" s="215"/>
      <c r="E178" s="216"/>
      <c r="F178" s="218"/>
      <c r="G178" s="219"/>
      <c r="H178" s="218"/>
      <c r="I178" s="216">
        <v>0</v>
      </c>
      <c r="J178" s="219"/>
      <c r="K178" s="218"/>
      <c r="L178" s="216">
        <v>0</v>
      </c>
      <c r="M178" s="217"/>
      <c r="N178" s="75"/>
      <c r="O178" s="75"/>
      <c r="P178" s="79"/>
      <c r="Q178" s="75"/>
      <c r="R178" s="75"/>
      <c r="S178" s="79"/>
      <c r="U178" s="214"/>
    </row>
    <row r="179" spans="1:21" s="115" customFormat="1" x14ac:dyDescent="0.25">
      <c r="A179" s="214"/>
      <c r="B179" s="205"/>
      <c r="D179" s="215"/>
      <c r="E179" s="216"/>
      <c r="F179" s="216"/>
      <c r="G179" s="217"/>
      <c r="H179" s="216"/>
      <c r="I179" s="216"/>
      <c r="J179" s="217"/>
      <c r="K179" s="216"/>
      <c r="L179" s="216"/>
      <c r="M179" s="217"/>
      <c r="N179" s="75"/>
      <c r="O179" s="75"/>
      <c r="P179" s="79"/>
      <c r="Q179" s="75"/>
      <c r="R179" s="75"/>
      <c r="S179" s="79"/>
      <c r="U179" s="214"/>
    </row>
    <row r="180" spans="1:21" s="115" customFormat="1" x14ac:dyDescent="0.25">
      <c r="A180" s="208">
        <v>8</v>
      </c>
      <c r="B180" s="210" t="s">
        <v>296</v>
      </c>
      <c r="D180" s="215"/>
      <c r="E180" s="216"/>
      <c r="F180" s="216"/>
      <c r="G180" s="217"/>
      <c r="H180" s="216"/>
      <c r="I180" s="216"/>
      <c r="J180" s="217"/>
      <c r="K180" s="216"/>
      <c r="L180" s="216"/>
      <c r="M180" s="217"/>
      <c r="N180" s="75"/>
      <c r="O180" s="75"/>
      <c r="P180" s="79"/>
      <c r="Q180" s="75"/>
      <c r="R180" s="75"/>
      <c r="S180" s="79"/>
      <c r="U180" s="214"/>
    </row>
    <row r="181" spans="1:21" s="115" customFormat="1" x14ac:dyDescent="0.25">
      <c r="A181" s="214">
        <v>8.1</v>
      </c>
      <c r="B181" s="205" t="s">
        <v>279</v>
      </c>
      <c r="D181" s="215"/>
      <c r="E181" s="216"/>
      <c r="F181" s="218"/>
      <c r="G181" s="219"/>
      <c r="H181" s="218"/>
      <c r="I181" s="218"/>
      <c r="J181" s="219"/>
      <c r="K181" s="218"/>
      <c r="L181" s="218"/>
      <c r="M181" s="217"/>
      <c r="N181" s="75"/>
      <c r="O181" s="75"/>
      <c r="P181" s="79"/>
      <c r="Q181" s="75"/>
      <c r="R181" s="75"/>
      <c r="S181" s="79"/>
      <c r="U181" s="214"/>
    </row>
    <row r="182" spans="1:21" s="115" customFormat="1" x14ac:dyDescent="0.25">
      <c r="A182" s="214">
        <v>8.1999999999999993</v>
      </c>
      <c r="B182" s="205" t="s">
        <v>280</v>
      </c>
      <c r="D182" s="215"/>
      <c r="E182" s="216"/>
      <c r="F182" s="218"/>
      <c r="G182" s="219"/>
      <c r="H182" s="218"/>
      <c r="I182" s="218"/>
      <c r="J182" s="219"/>
      <c r="K182" s="218"/>
      <c r="L182" s="218"/>
      <c r="M182" s="217"/>
      <c r="N182" s="75"/>
      <c r="O182" s="75"/>
      <c r="P182" s="79"/>
      <c r="Q182" s="75"/>
      <c r="R182" s="75"/>
      <c r="S182" s="79"/>
      <c r="U182" s="214"/>
    </row>
    <row r="183" spans="1:21" s="115" customFormat="1" x14ac:dyDescent="0.25">
      <c r="A183" s="214">
        <v>8.3000000000000007</v>
      </c>
      <c r="B183" s="205" t="s">
        <v>281</v>
      </c>
      <c r="D183" s="215"/>
      <c r="E183" s="216"/>
      <c r="F183" s="218"/>
      <c r="G183" s="219"/>
      <c r="H183" s="218"/>
      <c r="I183" s="218"/>
      <c r="J183" s="219"/>
      <c r="K183" s="218"/>
      <c r="L183" s="218"/>
      <c r="M183" s="217"/>
      <c r="N183" s="75"/>
      <c r="O183" s="75"/>
      <c r="P183" s="79"/>
      <c r="Q183" s="75"/>
      <c r="R183" s="75"/>
      <c r="S183" s="79"/>
      <c r="U183" s="214"/>
    </row>
    <row r="184" spans="1:21" s="115" customFormat="1" x14ac:dyDescent="0.25">
      <c r="A184" s="214">
        <v>8.4</v>
      </c>
      <c r="B184" s="205" t="s">
        <v>282</v>
      </c>
      <c r="D184" s="215"/>
      <c r="E184" s="216"/>
      <c r="F184" s="218"/>
      <c r="G184" s="219"/>
      <c r="H184" s="218"/>
      <c r="I184" s="218"/>
      <c r="J184" s="219"/>
      <c r="K184" s="218"/>
      <c r="L184" s="218"/>
      <c r="M184" s="217"/>
      <c r="N184" s="75"/>
      <c r="O184" s="75"/>
      <c r="P184" s="79"/>
      <c r="Q184" s="75"/>
      <c r="R184" s="75"/>
      <c r="S184" s="79"/>
      <c r="U184" s="214"/>
    </row>
    <row r="185" spans="1:21" x14ac:dyDescent="0.25">
      <c r="D185" s="2"/>
      <c r="E185" s="47"/>
      <c r="F185" s="47"/>
      <c r="G185" s="48"/>
      <c r="H185" s="47"/>
      <c r="I185" s="47"/>
      <c r="J185" s="48"/>
      <c r="K185" s="47"/>
      <c r="L185" s="47"/>
      <c r="M185" s="48"/>
      <c r="N185" s="75"/>
      <c r="O185" s="75"/>
      <c r="P185" s="79"/>
      <c r="Q185" s="75"/>
      <c r="R185" s="75"/>
      <c r="S185" s="79"/>
    </row>
    <row r="186" spans="1:21" x14ac:dyDescent="0.25">
      <c r="A186" s="1">
        <v>9</v>
      </c>
      <c r="B186" s="8" t="s">
        <v>6</v>
      </c>
      <c r="D186" s="2"/>
      <c r="E186" s="47"/>
      <c r="F186" s="47"/>
      <c r="G186" s="48"/>
      <c r="H186" s="47"/>
      <c r="I186" s="47"/>
      <c r="J186" s="48"/>
      <c r="K186" s="47"/>
      <c r="L186" s="47"/>
      <c r="M186" s="48"/>
      <c r="N186" s="75"/>
      <c r="O186" s="75"/>
      <c r="P186" s="79"/>
      <c r="Q186" s="75"/>
      <c r="R186" s="75"/>
      <c r="S186" s="79"/>
    </row>
    <row r="187" spans="1:21" x14ac:dyDescent="0.25">
      <c r="A187" s="19">
        <v>9.1</v>
      </c>
      <c r="B187" s="10" t="s">
        <v>178</v>
      </c>
      <c r="D187" s="2"/>
      <c r="E187" s="47"/>
      <c r="F187" s="76"/>
      <c r="G187" s="77"/>
      <c r="H187" s="76"/>
      <c r="I187" s="242">
        <v>2.77</v>
      </c>
      <c r="J187" s="77"/>
      <c r="K187" s="76"/>
      <c r="L187" s="260">
        <v>0.8</v>
      </c>
      <c r="M187" s="48"/>
      <c r="N187" s="75"/>
      <c r="O187" s="75"/>
      <c r="P187" s="79"/>
      <c r="Q187" s="75"/>
      <c r="R187" s="75"/>
      <c r="S187" s="79"/>
    </row>
    <row r="188" spans="1:21" x14ac:dyDescent="0.25">
      <c r="A188" s="19">
        <v>9.1999999999999993</v>
      </c>
      <c r="B188" s="10" t="s">
        <v>170</v>
      </c>
      <c r="D188" s="2"/>
      <c r="E188" s="47"/>
      <c r="F188" s="76"/>
      <c r="G188" s="77"/>
      <c r="H188" s="76"/>
      <c r="I188" s="76"/>
      <c r="J188" s="77"/>
      <c r="K188" s="76"/>
      <c r="L188" s="76"/>
      <c r="M188" s="48"/>
      <c r="N188" s="75"/>
      <c r="O188" s="75"/>
      <c r="P188" s="79"/>
      <c r="Q188" s="75"/>
      <c r="R188" s="75"/>
      <c r="S188" s="79"/>
    </row>
    <row r="189" spans="1:21" s="12" customFormat="1" x14ac:dyDescent="0.25">
      <c r="A189" s="23"/>
      <c r="B189" s="14"/>
      <c r="D189" s="13"/>
      <c r="E189" s="51"/>
      <c r="F189" s="51"/>
      <c r="G189" s="52"/>
      <c r="H189" s="51"/>
      <c r="I189" s="51"/>
      <c r="J189" s="52"/>
      <c r="K189" s="51"/>
      <c r="L189" s="51"/>
      <c r="M189" s="52"/>
      <c r="N189" s="51"/>
      <c r="O189" s="51"/>
      <c r="P189" s="52"/>
      <c r="Q189" s="51"/>
      <c r="R189" s="51"/>
      <c r="S189" s="52"/>
      <c r="U189" s="23"/>
    </row>
    <row r="190" spans="1:21" x14ac:dyDescent="0.25">
      <c r="B190" s="10"/>
      <c r="C190" s="10"/>
      <c r="D190" s="10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10"/>
      <c r="U190" s="10"/>
    </row>
    <row r="191" spans="1:21" s="16" customFormat="1" ht="18.75" x14ac:dyDescent="0.3">
      <c r="A191" s="22"/>
      <c r="B191" s="15" t="s">
        <v>48</v>
      </c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U191" s="22"/>
    </row>
    <row r="192" spans="1:21" x14ac:dyDescent="0.25">
      <c r="D192" s="2"/>
      <c r="E192" s="47"/>
      <c r="F192" s="47"/>
      <c r="G192" s="48"/>
      <c r="H192" s="47"/>
      <c r="I192" s="47"/>
      <c r="J192" s="48"/>
      <c r="K192" s="47"/>
      <c r="L192" s="47"/>
      <c r="M192" s="48"/>
      <c r="N192" s="47"/>
      <c r="O192" s="47"/>
      <c r="P192" s="48"/>
      <c r="Q192" s="47"/>
      <c r="R192" s="47"/>
      <c r="S192" s="48"/>
    </row>
    <row r="193" spans="1:21" x14ac:dyDescent="0.25">
      <c r="B193" s="33" t="s">
        <v>55</v>
      </c>
      <c r="D193" s="2"/>
      <c r="E193" s="47"/>
      <c r="F193" s="47"/>
      <c r="G193" s="48"/>
      <c r="H193" s="47"/>
      <c r="I193" s="47"/>
      <c r="J193" s="48"/>
      <c r="K193" s="47"/>
      <c r="L193" s="47"/>
      <c r="M193" s="48"/>
      <c r="N193" s="47"/>
      <c r="O193" s="47"/>
      <c r="P193" s="48"/>
      <c r="Q193" s="47"/>
      <c r="R193" s="47"/>
      <c r="S193" s="48"/>
    </row>
    <row r="194" spans="1:21" x14ac:dyDescent="0.25">
      <c r="B194" s="11"/>
      <c r="D194" s="2"/>
      <c r="E194" s="47"/>
      <c r="F194" s="47"/>
      <c r="G194" s="48"/>
      <c r="H194" s="47"/>
      <c r="I194" s="47"/>
      <c r="J194" s="48"/>
      <c r="K194" s="47"/>
      <c r="L194" s="47"/>
      <c r="M194" s="48"/>
      <c r="N194" s="47"/>
      <c r="O194" s="47"/>
      <c r="P194" s="48"/>
      <c r="Q194" s="47"/>
      <c r="R194" s="47"/>
      <c r="S194" s="48"/>
    </row>
    <row r="195" spans="1:21" s="12" customFormat="1" x14ac:dyDescent="0.25">
      <c r="A195" s="23"/>
      <c r="B195" s="30"/>
      <c r="D195" s="13"/>
      <c r="E195" s="51"/>
      <c r="F195" s="51"/>
      <c r="G195" s="52"/>
      <c r="H195" s="51"/>
      <c r="I195" s="51"/>
      <c r="J195" s="52"/>
      <c r="K195" s="51"/>
      <c r="L195" s="51"/>
      <c r="M195" s="52"/>
      <c r="N195" s="51"/>
      <c r="O195" s="51"/>
      <c r="P195" s="52"/>
      <c r="Q195" s="51"/>
      <c r="R195" s="51"/>
      <c r="S195" s="52"/>
      <c r="U195" s="23"/>
    </row>
    <row r="197" spans="1:21" x14ac:dyDescent="0.25">
      <c r="B197" s="85" t="s">
        <v>283</v>
      </c>
    </row>
  </sheetData>
  <mergeCells count="2">
    <mergeCell ref="B12:C12"/>
    <mergeCell ref="F119:R119"/>
  </mergeCells>
  <dataValidations count="1">
    <dataValidation type="list" allowBlank="1" showInputMessage="1" showErrorMessage="1" sqref="F119" xr:uid="{7B806F6F-2AFC-4CAF-BF39-1C1A60D4C746}">
      <formula1>list_GenerationBasis</formula1>
    </dataValidation>
  </dataValidations>
  <pageMargins left="0.7" right="0.7" top="0.75" bottom="0.75" header="0.3" footer="0.3"/>
  <pageSetup scale="50" fitToHeight="3" orientation="landscape" r:id="rId1"/>
  <headerFooter>
    <oddFooter>&amp;L© 2018 Edison Electric Institute.  All rights reserved.  _x000D_&amp;1#&amp;"Calibri"&amp;14&amp;K000000 Business Use&amp;R&amp;P</oddFooter>
  </headerFooter>
  <rowBreaks count="2" manualBreakCount="2">
    <brk id="83" max="21" man="1"/>
    <brk id="164" max="2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EB029-4C62-4AA0-9F42-1D55274A3E78}">
  <sheetPr>
    <tabColor rgb="FF92D050"/>
    <outlinePr summaryBelow="0"/>
  </sheetPr>
  <dimension ref="A1:W197"/>
  <sheetViews>
    <sheetView showGridLines="0" zoomScale="85" zoomScaleNormal="85" workbookViewId="0">
      <pane ySplit="14" topLeftCell="A15" activePane="bottomLeft" state="frozen"/>
      <selection pane="bottomLeft" activeCell="U60" sqref="U60"/>
    </sheetView>
  </sheetViews>
  <sheetFormatPr defaultColWidth="9.140625" defaultRowHeight="15" outlineLevelRow="1" x14ac:dyDescent="0.25"/>
  <cols>
    <col min="1" max="1" width="8.140625" style="19" bestFit="1" customWidth="1"/>
    <col min="2" max="2" width="29" customWidth="1"/>
    <col min="3" max="3" width="52" customWidth="1"/>
    <col min="4" max="5" width="2.140625" customWidth="1"/>
    <col min="6" max="6" width="9.7109375" customWidth="1"/>
    <col min="7" max="8" width="2.140625" customWidth="1"/>
    <col min="9" max="9" width="13.7109375" bestFit="1" customWidth="1"/>
    <col min="10" max="11" width="2.140625" customWidth="1"/>
    <col min="12" max="12" width="16.42578125" bestFit="1" customWidth="1"/>
    <col min="13" max="14" width="2.140625" customWidth="1"/>
    <col min="15" max="15" width="9.7109375" customWidth="1"/>
    <col min="16" max="17" width="2.140625" customWidth="1"/>
    <col min="18" max="18" width="9.7109375" customWidth="1"/>
    <col min="19" max="20" width="2.140625" customWidth="1"/>
    <col min="21" max="21" width="68.85546875" style="19" customWidth="1"/>
    <col min="22" max="22" width="4.7109375" customWidth="1"/>
  </cols>
  <sheetData>
    <row r="1" spans="1:22" ht="56.25" customHeight="1" x14ac:dyDescent="0.25">
      <c r="C1" s="94" t="s">
        <v>210</v>
      </c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</row>
    <row r="2" spans="1:22" outlineLevel="1" collapsed="1" x14ac:dyDescent="0.25">
      <c r="B2" s="8" t="s">
        <v>21</v>
      </c>
      <c r="C2" s="227" t="s">
        <v>310</v>
      </c>
      <c r="D2" s="1"/>
      <c r="E2" s="1"/>
      <c r="F2" s="1"/>
      <c r="G2" s="3"/>
      <c r="H2" s="3"/>
      <c r="I2" s="3"/>
      <c r="J2" s="3"/>
      <c r="K2" s="3"/>
      <c r="L2" s="3"/>
      <c r="M2" s="3"/>
      <c r="N2" s="3"/>
      <c r="O2" s="1"/>
      <c r="P2" s="3"/>
      <c r="Q2" s="3"/>
      <c r="R2" s="1"/>
      <c r="S2" s="3"/>
      <c r="T2" s="3"/>
    </row>
    <row r="3" spans="1:22" outlineLevel="1" x14ac:dyDescent="0.25">
      <c r="B3" s="8" t="s">
        <v>36</v>
      </c>
      <c r="C3" s="227" t="s">
        <v>335</v>
      </c>
      <c r="D3" s="1"/>
      <c r="E3" s="1"/>
      <c r="F3" s="1"/>
      <c r="G3" s="3"/>
      <c r="H3" s="3"/>
      <c r="I3" s="3"/>
      <c r="J3" s="3"/>
      <c r="K3" s="3"/>
      <c r="L3" s="3"/>
      <c r="M3" s="3"/>
      <c r="N3" s="3"/>
      <c r="O3" s="1"/>
      <c r="P3" s="3"/>
      <c r="Q3" s="3"/>
      <c r="R3" s="1"/>
      <c r="S3" s="3"/>
      <c r="T3" s="3"/>
    </row>
    <row r="4" spans="1:22" outlineLevel="1" x14ac:dyDescent="0.25">
      <c r="B4" s="8" t="s">
        <v>3</v>
      </c>
      <c r="C4" s="227" t="s">
        <v>336</v>
      </c>
      <c r="D4" s="1"/>
      <c r="E4" s="1"/>
      <c r="F4" s="1"/>
      <c r="G4" s="3"/>
      <c r="H4" s="3"/>
      <c r="I4" s="3"/>
      <c r="J4" s="3"/>
      <c r="K4" s="3"/>
      <c r="L4" s="3"/>
      <c r="M4" s="3"/>
      <c r="N4" s="3"/>
      <c r="O4" s="1"/>
      <c r="P4" s="3"/>
      <c r="Q4" s="3"/>
      <c r="R4" s="1"/>
      <c r="S4" s="3"/>
      <c r="T4" s="3"/>
    </row>
    <row r="5" spans="1:22" outlineLevel="1" x14ac:dyDescent="0.25">
      <c r="B5" s="8" t="s">
        <v>4</v>
      </c>
      <c r="C5" s="227" t="s">
        <v>337</v>
      </c>
      <c r="D5" s="1"/>
      <c r="E5" s="1"/>
      <c r="F5" s="1"/>
      <c r="G5" s="3"/>
      <c r="H5" s="3"/>
      <c r="I5" s="3"/>
      <c r="J5" s="3"/>
      <c r="K5" s="3"/>
      <c r="L5" s="3"/>
      <c r="M5" s="3"/>
      <c r="N5" s="3"/>
      <c r="O5" s="1"/>
      <c r="P5" s="3"/>
      <c r="Q5" s="3"/>
      <c r="R5" s="1"/>
      <c r="S5" s="3"/>
      <c r="T5" s="3"/>
    </row>
    <row r="6" spans="1:22" outlineLevel="1" x14ac:dyDescent="0.25">
      <c r="B6" s="8" t="s">
        <v>53</v>
      </c>
      <c r="C6" s="227" t="s">
        <v>338</v>
      </c>
      <c r="D6" s="1"/>
      <c r="E6" s="1"/>
      <c r="F6" s="1"/>
      <c r="G6" s="3"/>
      <c r="H6" s="3"/>
      <c r="I6" s="3"/>
      <c r="J6" s="3"/>
      <c r="K6" s="3"/>
      <c r="L6" s="3"/>
      <c r="M6" s="3"/>
      <c r="N6" s="3"/>
      <c r="O6" s="1"/>
      <c r="P6" s="3"/>
      <c r="Q6" s="3"/>
      <c r="R6" s="1"/>
      <c r="S6" s="3"/>
      <c r="T6" s="3"/>
    </row>
    <row r="7" spans="1:22" outlineLevel="1" x14ac:dyDescent="0.25">
      <c r="B7" s="8" t="s">
        <v>41</v>
      </c>
      <c r="C7" s="227" t="s">
        <v>315</v>
      </c>
      <c r="D7" s="1"/>
      <c r="E7" s="1"/>
      <c r="F7" s="1"/>
      <c r="G7" s="3"/>
      <c r="H7" s="3"/>
      <c r="I7" s="3"/>
      <c r="J7" s="3"/>
      <c r="K7" s="3"/>
      <c r="L7" s="3"/>
      <c r="M7" s="3"/>
      <c r="N7" s="3"/>
      <c r="O7" s="1"/>
      <c r="P7" s="3"/>
      <c r="Q7" s="3"/>
      <c r="R7" s="1"/>
      <c r="S7" s="3"/>
      <c r="T7" s="3"/>
    </row>
    <row r="8" spans="1:22" outlineLevel="1" x14ac:dyDescent="0.25">
      <c r="B8" s="8" t="s">
        <v>2</v>
      </c>
      <c r="C8" s="228">
        <v>45775</v>
      </c>
      <c r="D8" s="1"/>
      <c r="E8" s="1"/>
      <c r="F8" s="1"/>
      <c r="G8" s="3"/>
      <c r="H8" s="3"/>
      <c r="I8" s="3"/>
      <c r="J8" s="3"/>
      <c r="K8" s="3"/>
      <c r="L8" s="3"/>
      <c r="M8" s="3"/>
      <c r="N8" s="3"/>
      <c r="O8" s="1"/>
      <c r="P8" s="3"/>
      <c r="Q8" s="3"/>
      <c r="R8" s="1"/>
      <c r="S8" s="3"/>
      <c r="T8" s="3"/>
    </row>
    <row r="10" spans="1:22" s="4" customFormat="1" ht="6" customHeight="1" x14ac:dyDescent="0.25">
      <c r="A10" s="20"/>
      <c r="D10" s="5"/>
      <c r="G10" s="5"/>
      <c r="J10" s="5"/>
      <c r="M10" s="5"/>
      <c r="P10" s="5"/>
      <c r="S10" s="5"/>
      <c r="U10" s="26"/>
    </row>
    <row r="11" spans="1:22" s="17" customFormat="1" x14ac:dyDescent="0.25">
      <c r="A11" s="32"/>
      <c r="D11" s="9"/>
      <c r="F11" s="17" t="s">
        <v>52</v>
      </c>
      <c r="G11" s="9"/>
      <c r="I11" s="17" t="s">
        <v>1</v>
      </c>
      <c r="J11" s="9"/>
      <c r="L11" s="17" t="s">
        <v>0</v>
      </c>
      <c r="M11" s="9"/>
      <c r="O11" s="17" t="s">
        <v>50</v>
      </c>
      <c r="P11" s="9"/>
      <c r="R11" s="17" t="s">
        <v>51</v>
      </c>
      <c r="S11" s="9"/>
    </row>
    <row r="12" spans="1:22" s="17" customFormat="1" x14ac:dyDescent="0.25">
      <c r="A12" s="18" t="s">
        <v>22</v>
      </c>
      <c r="B12" s="267" t="s">
        <v>216</v>
      </c>
      <c r="C12" s="268"/>
      <c r="D12" s="9"/>
      <c r="F12" s="18">
        <v>2010</v>
      </c>
      <c r="G12" s="9"/>
      <c r="H12" s="25"/>
      <c r="I12" s="31">
        <v>2023</v>
      </c>
      <c r="J12" s="9"/>
      <c r="K12" s="25"/>
      <c r="L12" s="18">
        <v>2024</v>
      </c>
      <c r="M12" s="9"/>
      <c r="O12" s="18"/>
      <c r="P12" s="9"/>
      <c r="R12" s="18"/>
      <c r="S12" s="9"/>
      <c r="U12" s="28" t="s">
        <v>56</v>
      </c>
      <c r="V12" s="29"/>
    </row>
    <row r="13" spans="1:22" s="36" customFormat="1" x14ac:dyDescent="0.25">
      <c r="A13" s="34"/>
      <c r="B13" s="34"/>
      <c r="C13" s="34"/>
      <c r="D13" s="35"/>
      <c r="F13" s="37"/>
      <c r="G13" s="35"/>
      <c r="I13" s="37"/>
      <c r="J13" s="35"/>
      <c r="L13" s="37"/>
      <c r="M13" s="35"/>
      <c r="O13" s="37"/>
      <c r="P13" s="35"/>
      <c r="R13" s="37"/>
      <c r="S13" s="35"/>
    </row>
    <row r="14" spans="1:22" s="6" customFormat="1" ht="6" customHeight="1" x14ac:dyDescent="0.25">
      <c r="A14" s="21"/>
      <c r="D14" s="7"/>
      <c r="G14" s="7"/>
      <c r="J14" s="7"/>
      <c r="M14" s="7"/>
      <c r="P14" s="7"/>
      <c r="S14" s="7"/>
      <c r="U14" s="27"/>
    </row>
    <row r="16" spans="1:22" s="16" customFormat="1" ht="18.75" x14ac:dyDescent="0.3">
      <c r="A16" s="22"/>
      <c r="B16" s="15" t="s">
        <v>165</v>
      </c>
      <c r="U16" s="22"/>
    </row>
    <row r="17" spans="1:23" x14ac:dyDescent="0.25">
      <c r="D17" s="2"/>
      <c r="G17" s="2"/>
      <c r="J17" s="2"/>
      <c r="M17" s="2"/>
      <c r="P17" s="2"/>
      <c r="S17" s="2"/>
    </row>
    <row r="18" spans="1:23" x14ac:dyDescent="0.25">
      <c r="A18" s="1">
        <v>1</v>
      </c>
      <c r="B18" s="8" t="s">
        <v>168</v>
      </c>
      <c r="D18" s="2"/>
      <c r="G18" s="2"/>
      <c r="J18" s="2"/>
      <c r="M18" s="2"/>
      <c r="P18" s="2"/>
      <c r="S18" s="2"/>
      <c r="U18" s="33"/>
    </row>
    <row r="19" spans="1:23" x14ac:dyDescent="0.25">
      <c r="A19" s="19">
        <v>1.1000000000000001</v>
      </c>
      <c r="B19" s="10" t="s">
        <v>7</v>
      </c>
      <c r="D19" s="2"/>
      <c r="F19" s="47"/>
      <c r="G19" s="48"/>
      <c r="H19" s="47"/>
      <c r="I19" s="216">
        <v>7535</v>
      </c>
      <c r="J19" s="48"/>
      <c r="K19" s="47"/>
      <c r="L19" s="47">
        <v>7264</v>
      </c>
      <c r="M19" s="48"/>
      <c r="N19" s="47"/>
      <c r="O19" s="47"/>
      <c r="P19" s="48"/>
      <c r="Q19" s="47"/>
      <c r="R19" s="47"/>
      <c r="S19" s="2"/>
      <c r="U19" s="273" t="s">
        <v>320</v>
      </c>
      <c r="V19" s="273"/>
      <c r="W19" s="273"/>
    </row>
    <row r="20" spans="1:23" x14ac:dyDescent="0.25">
      <c r="A20" s="19">
        <v>1.2</v>
      </c>
      <c r="B20" s="10" t="s">
        <v>8</v>
      </c>
      <c r="D20" s="2"/>
      <c r="F20" s="47"/>
      <c r="G20" s="48"/>
      <c r="H20" s="47"/>
      <c r="I20" s="216">
        <v>4715</v>
      </c>
      <c r="J20" s="48"/>
      <c r="K20" s="47"/>
      <c r="L20" s="47">
        <v>4415</v>
      </c>
      <c r="M20" s="48"/>
      <c r="N20" s="47"/>
      <c r="O20" s="47"/>
      <c r="P20" s="48"/>
      <c r="Q20" s="47"/>
      <c r="R20" s="47"/>
      <c r="S20" s="2"/>
      <c r="U20" s="274" t="s">
        <v>321</v>
      </c>
      <c r="V20" s="274"/>
      <c r="W20" s="274"/>
    </row>
    <row r="21" spans="1:23" x14ac:dyDescent="0.25">
      <c r="A21" s="19">
        <v>1.3</v>
      </c>
      <c r="B21" s="10" t="s">
        <v>9</v>
      </c>
      <c r="D21" s="2"/>
      <c r="F21" s="47"/>
      <c r="G21" s="48"/>
      <c r="H21" s="47"/>
      <c r="I21" s="216">
        <v>2716</v>
      </c>
      <c r="J21" s="48"/>
      <c r="K21" s="47"/>
      <c r="L21" s="47">
        <v>2745</v>
      </c>
      <c r="M21" s="48"/>
      <c r="N21" s="47"/>
      <c r="O21" s="47"/>
      <c r="P21" s="48"/>
      <c r="Q21" s="47"/>
      <c r="R21" s="47"/>
      <c r="S21" s="2"/>
      <c r="U21" s="274"/>
      <c r="V21" s="274"/>
      <c r="W21" s="274"/>
    </row>
    <row r="22" spans="1:23" x14ac:dyDescent="0.25">
      <c r="A22" s="19">
        <v>1.4</v>
      </c>
      <c r="B22" s="10" t="s">
        <v>18</v>
      </c>
      <c r="D22" s="2"/>
      <c r="F22" s="47"/>
      <c r="G22" s="48"/>
      <c r="H22" s="47"/>
      <c r="I22" s="115"/>
      <c r="J22" s="48"/>
      <c r="K22" s="47"/>
      <c r="L22" s="47"/>
      <c r="M22" s="48"/>
      <c r="N22" s="47"/>
      <c r="O22" s="47"/>
      <c r="P22" s="48"/>
      <c r="Q22" s="47"/>
      <c r="R22" s="47"/>
      <c r="S22" s="2"/>
    </row>
    <row r="23" spans="1:23" x14ac:dyDescent="0.25">
      <c r="A23" s="19">
        <v>1.5</v>
      </c>
      <c r="B23" s="10" t="s">
        <v>46</v>
      </c>
      <c r="D23" s="2"/>
      <c r="F23" s="47"/>
      <c r="G23" s="48"/>
      <c r="H23" s="47"/>
      <c r="I23" s="115"/>
      <c r="J23" s="48"/>
      <c r="K23" s="47"/>
      <c r="L23" s="47"/>
      <c r="M23" s="48"/>
      <c r="N23" s="47"/>
      <c r="O23" s="47"/>
      <c r="P23" s="48"/>
      <c r="Q23" s="47"/>
      <c r="R23" s="47"/>
      <c r="S23" s="2"/>
    </row>
    <row r="24" spans="1:23" x14ac:dyDescent="0.25">
      <c r="A24" s="19" t="s">
        <v>23</v>
      </c>
      <c r="B24" s="11" t="s">
        <v>47</v>
      </c>
      <c r="D24" s="2"/>
      <c r="F24" s="47"/>
      <c r="G24" s="48"/>
      <c r="H24" s="47"/>
      <c r="I24" s="115">
        <v>104</v>
      </c>
      <c r="J24" s="48"/>
      <c r="K24" s="47"/>
      <c r="L24" s="47">
        <v>104</v>
      </c>
      <c r="M24" s="48"/>
      <c r="N24" s="47"/>
      <c r="O24" s="47"/>
      <c r="P24" s="48"/>
      <c r="Q24" s="47"/>
      <c r="R24" s="47"/>
      <c r="S24" s="2"/>
    </row>
    <row r="25" spans="1:23" x14ac:dyDescent="0.25">
      <c r="A25" s="19" t="s">
        <v>24</v>
      </c>
      <c r="B25" s="11" t="s">
        <v>13</v>
      </c>
      <c r="D25" s="2"/>
      <c r="F25" s="47"/>
      <c r="G25" s="48"/>
      <c r="H25" s="47"/>
      <c r="I25" s="115"/>
      <c r="J25" s="48"/>
      <c r="K25" s="47"/>
      <c r="L25" s="47"/>
      <c r="M25" s="48"/>
      <c r="N25" s="47"/>
      <c r="O25" s="47"/>
      <c r="P25" s="48"/>
      <c r="Q25" s="47"/>
      <c r="R25" s="47"/>
      <c r="S25" s="2"/>
    </row>
    <row r="26" spans="1:23" x14ac:dyDescent="0.25">
      <c r="A26" s="19" t="s">
        <v>25</v>
      </c>
      <c r="B26" s="11" t="s">
        <v>12</v>
      </c>
      <c r="D26" s="2"/>
      <c r="F26" s="47"/>
      <c r="G26" s="48"/>
      <c r="H26" s="47"/>
      <c r="I26" s="115"/>
      <c r="J26" s="48"/>
      <c r="K26" s="47"/>
      <c r="L26" s="47"/>
      <c r="M26" s="48"/>
      <c r="N26" s="47"/>
      <c r="O26" s="47"/>
      <c r="P26" s="48"/>
      <c r="Q26" s="47"/>
      <c r="R26" s="47"/>
      <c r="S26" s="2"/>
    </row>
    <row r="27" spans="1:23" x14ac:dyDescent="0.25">
      <c r="A27" s="19" t="s">
        <v>26</v>
      </c>
      <c r="B27" s="11" t="s">
        <v>10</v>
      </c>
      <c r="D27" s="2"/>
      <c r="F27" s="47"/>
      <c r="G27" s="48"/>
      <c r="H27" s="47"/>
      <c r="I27" s="115">
        <v>96</v>
      </c>
      <c r="J27" s="48"/>
      <c r="K27" s="47"/>
      <c r="L27" s="47">
        <v>96</v>
      </c>
      <c r="M27" s="48"/>
      <c r="N27" s="47"/>
      <c r="O27" s="47"/>
      <c r="P27" s="48"/>
      <c r="Q27" s="47"/>
      <c r="R27" s="47"/>
      <c r="S27" s="2"/>
    </row>
    <row r="28" spans="1:23" x14ac:dyDescent="0.25">
      <c r="A28" s="19" t="s">
        <v>27</v>
      </c>
      <c r="B28" s="11" t="s">
        <v>11</v>
      </c>
      <c r="D28" s="2"/>
      <c r="F28" s="47"/>
      <c r="G28" s="48"/>
      <c r="H28" s="47"/>
      <c r="I28" s="115">
        <v>8</v>
      </c>
      <c r="J28" s="48"/>
      <c r="K28" s="47"/>
      <c r="L28" s="47">
        <v>8</v>
      </c>
      <c r="M28" s="48"/>
      <c r="N28" s="47"/>
      <c r="O28" s="47"/>
      <c r="P28" s="48"/>
      <c r="Q28" s="47"/>
      <c r="R28" s="47"/>
      <c r="S28" s="2"/>
    </row>
    <row r="29" spans="1:23" x14ac:dyDescent="0.25">
      <c r="A29" s="19">
        <v>1.6</v>
      </c>
      <c r="B29" s="10" t="s">
        <v>74</v>
      </c>
      <c r="D29" s="2"/>
      <c r="F29" s="47"/>
      <c r="G29" s="48"/>
      <c r="H29" s="47"/>
      <c r="I29" s="47"/>
      <c r="J29" s="48"/>
      <c r="K29" s="47"/>
      <c r="L29" s="47"/>
      <c r="M29" s="48"/>
      <c r="N29" s="47"/>
      <c r="O29" s="47"/>
      <c r="P29" s="48"/>
      <c r="Q29" s="47"/>
      <c r="R29" s="47"/>
      <c r="S29" s="2"/>
    </row>
    <row r="30" spans="1:23" x14ac:dyDescent="0.25">
      <c r="D30" s="2"/>
      <c r="F30" s="47"/>
      <c r="G30" s="48"/>
      <c r="H30" s="47"/>
      <c r="I30" s="47"/>
      <c r="J30" s="48"/>
      <c r="K30" s="47"/>
      <c r="L30" s="47"/>
      <c r="M30" s="48"/>
      <c r="N30" s="47"/>
      <c r="O30" s="47"/>
      <c r="P30" s="48"/>
      <c r="Q30" s="47"/>
      <c r="R30" s="47"/>
      <c r="S30" s="2"/>
    </row>
    <row r="31" spans="1:23" s="70" customFormat="1" ht="18.75" x14ac:dyDescent="0.3">
      <c r="A31" s="69" t="s">
        <v>169</v>
      </c>
      <c r="B31" s="69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U31" s="72"/>
    </row>
    <row r="32" spans="1:23" outlineLevel="1" x14ac:dyDescent="0.25">
      <c r="A32" s="1">
        <v>2</v>
      </c>
      <c r="B32" s="8" t="s">
        <v>38</v>
      </c>
      <c r="D32" s="2"/>
      <c r="F32" s="47"/>
      <c r="G32" s="48"/>
      <c r="H32" s="47"/>
      <c r="I32" s="231">
        <v>30089360</v>
      </c>
      <c r="J32" s="48"/>
      <c r="K32" s="47"/>
      <c r="L32" s="47">
        <v>31332379</v>
      </c>
      <c r="M32" s="48"/>
      <c r="N32" s="47"/>
      <c r="O32" s="47"/>
      <c r="P32" s="48"/>
      <c r="Q32" s="47"/>
      <c r="R32" s="47"/>
      <c r="S32" s="2"/>
    </row>
    <row r="33" spans="1:21" outlineLevel="1" x14ac:dyDescent="0.25">
      <c r="A33" s="19">
        <v>2.1</v>
      </c>
      <c r="B33" s="10" t="s">
        <v>7</v>
      </c>
      <c r="D33" s="2"/>
      <c r="F33" s="47"/>
      <c r="G33" s="48"/>
      <c r="H33" s="47"/>
      <c r="I33" s="47">
        <v>24394774</v>
      </c>
      <c r="J33" s="48"/>
      <c r="K33" s="47"/>
      <c r="L33" s="47">
        <v>24322347</v>
      </c>
      <c r="M33" s="48"/>
      <c r="N33" s="47"/>
      <c r="O33" s="47"/>
      <c r="P33" s="48"/>
      <c r="Q33" s="47"/>
      <c r="R33" s="47"/>
      <c r="S33" s="2"/>
    </row>
    <row r="34" spans="1:21" outlineLevel="1" x14ac:dyDescent="0.25">
      <c r="A34" s="19">
        <v>2.2000000000000002</v>
      </c>
      <c r="B34" s="10" t="s">
        <v>8</v>
      </c>
      <c r="D34" s="2"/>
      <c r="F34" s="47"/>
      <c r="G34" s="48"/>
      <c r="H34" s="47"/>
      <c r="I34" s="47">
        <v>5361936</v>
      </c>
      <c r="J34" s="48"/>
      <c r="K34" s="47"/>
      <c r="L34" s="47">
        <v>6069908</v>
      </c>
      <c r="M34" s="48"/>
      <c r="N34" s="47"/>
      <c r="O34" s="47"/>
      <c r="P34" s="48"/>
      <c r="Q34" s="47"/>
      <c r="R34" s="47"/>
      <c r="S34" s="2"/>
    </row>
    <row r="35" spans="1:21" outlineLevel="1" x14ac:dyDescent="0.25">
      <c r="A35" s="19">
        <v>2.2999999999999998</v>
      </c>
      <c r="B35" s="10" t="s">
        <v>9</v>
      </c>
      <c r="D35" s="2"/>
      <c r="F35" s="47"/>
      <c r="G35" s="48"/>
      <c r="H35" s="47"/>
      <c r="I35" s="47"/>
      <c r="J35" s="48"/>
      <c r="K35" s="47"/>
      <c r="L35" s="47"/>
      <c r="M35" s="48"/>
      <c r="N35" s="47"/>
      <c r="O35" s="47"/>
      <c r="P35" s="48"/>
      <c r="Q35" s="47"/>
      <c r="R35" s="47"/>
      <c r="S35" s="2"/>
    </row>
    <row r="36" spans="1:21" outlineLevel="1" x14ac:dyDescent="0.25">
      <c r="A36" s="19">
        <v>2.4</v>
      </c>
      <c r="B36" s="10" t="s">
        <v>18</v>
      </c>
      <c r="D36" s="2"/>
      <c r="F36" s="47"/>
      <c r="G36" s="48"/>
      <c r="H36" s="47"/>
      <c r="I36" s="47">
        <v>228</v>
      </c>
      <c r="J36" s="48"/>
      <c r="K36" s="47"/>
      <c r="L36" s="47">
        <v>-58</v>
      </c>
      <c r="M36" s="48"/>
      <c r="N36" s="47"/>
      <c r="O36" s="47"/>
      <c r="P36" s="48"/>
      <c r="Q36" s="47"/>
      <c r="R36" s="47"/>
      <c r="S36" s="2"/>
    </row>
    <row r="37" spans="1:21" outlineLevel="1" x14ac:dyDescent="0.25">
      <c r="A37" s="19">
        <v>2.5</v>
      </c>
      <c r="B37" s="10" t="s">
        <v>46</v>
      </c>
      <c r="D37" s="2"/>
      <c r="F37" s="47"/>
      <c r="G37" s="48"/>
      <c r="H37" s="47"/>
      <c r="I37" s="47">
        <v>332422</v>
      </c>
      <c r="J37" s="48"/>
      <c r="K37" s="47"/>
      <c r="L37" s="47">
        <v>305369</v>
      </c>
      <c r="M37" s="48"/>
      <c r="N37" s="47"/>
      <c r="O37" s="47"/>
      <c r="P37" s="48"/>
      <c r="Q37" s="47"/>
      <c r="R37" s="47"/>
      <c r="S37" s="2"/>
    </row>
    <row r="38" spans="1:21" outlineLevel="1" x14ac:dyDescent="0.25">
      <c r="A38" s="19" t="s">
        <v>37</v>
      </c>
      <c r="B38" s="11" t="s">
        <v>47</v>
      </c>
      <c r="D38" s="2"/>
      <c r="F38" s="47"/>
      <c r="G38" s="48"/>
      <c r="H38" s="47"/>
      <c r="I38" s="47"/>
      <c r="J38" s="48"/>
      <c r="K38" s="47"/>
      <c r="L38" s="47"/>
      <c r="M38" s="48"/>
      <c r="N38" s="47"/>
      <c r="O38" s="47"/>
      <c r="P38" s="48"/>
      <c r="Q38" s="47"/>
      <c r="R38" s="47"/>
      <c r="S38" s="2"/>
    </row>
    <row r="39" spans="1:21" outlineLevel="1" x14ac:dyDescent="0.25">
      <c r="A39" s="19" t="s">
        <v>28</v>
      </c>
      <c r="B39" s="11" t="s">
        <v>13</v>
      </c>
      <c r="D39" s="2"/>
      <c r="F39" s="47"/>
      <c r="G39" s="48"/>
      <c r="H39" s="47"/>
      <c r="I39" s="47"/>
      <c r="J39" s="48"/>
      <c r="K39" s="47"/>
      <c r="L39" s="47"/>
      <c r="M39" s="48"/>
      <c r="N39" s="47"/>
      <c r="O39" s="47"/>
      <c r="P39" s="48"/>
      <c r="Q39" s="47"/>
      <c r="R39" s="47"/>
      <c r="S39" s="2"/>
    </row>
    <row r="40" spans="1:21" outlineLevel="1" x14ac:dyDescent="0.25">
      <c r="A40" s="19" t="s">
        <v>29</v>
      </c>
      <c r="B40" s="11" t="s">
        <v>12</v>
      </c>
      <c r="D40" s="2"/>
      <c r="F40" s="47"/>
      <c r="G40" s="48"/>
      <c r="H40" s="47"/>
      <c r="I40" s="47">
        <v>316011</v>
      </c>
      <c r="J40" s="48"/>
      <c r="K40" s="47"/>
      <c r="L40" s="47">
        <v>289710</v>
      </c>
      <c r="M40" s="48"/>
      <c r="N40" s="47"/>
      <c r="O40" s="47"/>
      <c r="P40" s="48"/>
      <c r="Q40" s="47"/>
      <c r="R40" s="47"/>
      <c r="S40" s="2"/>
    </row>
    <row r="41" spans="1:21" outlineLevel="1" x14ac:dyDescent="0.25">
      <c r="A41" s="19" t="s">
        <v>30</v>
      </c>
      <c r="B41" s="11" t="s">
        <v>10</v>
      </c>
      <c r="D41" s="2"/>
      <c r="F41" s="47"/>
      <c r="G41" s="48"/>
      <c r="H41" s="47"/>
      <c r="I41" s="47">
        <v>16411</v>
      </c>
      <c r="J41" s="48"/>
      <c r="K41" s="47"/>
      <c r="L41" s="47">
        <v>15659</v>
      </c>
      <c r="M41" s="48"/>
      <c r="N41" s="47"/>
      <c r="O41" s="47"/>
      <c r="P41" s="48"/>
      <c r="Q41" s="47"/>
      <c r="R41" s="47"/>
      <c r="S41" s="2"/>
    </row>
    <row r="42" spans="1:21" outlineLevel="1" x14ac:dyDescent="0.25">
      <c r="A42" s="19" t="s">
        <v>31</v>
      </c>
      <c r="B42" s="11" t="s">
        <v>11</v>
      </c>
      <c r="D42" s="2"/>
      <c r="F42" s="47"/>
      <c r="G42" s="48"/>
      <c r="H42" s="47"/>
      <c r="I42" s="47"/>
      <c r="J42" s="48"/>
      <c r="K42" s="47"/>
      <c r="L42" s="47"/>
      <c r="M42" s="48"/>
      <c r="N42" s="47"/>
      <c r="O42" s="47"/>
      <c r="P42" s="48"/>
      <c r="Q42" s="47"/>
      <c r="R42" s="47"/>
      <c r="S42" s="2"/>
    </row>
    <row r="43" spans="1:21" outlineLevel="1" x14ac:dyDescent="0.25">
      <c r="A43" s="19">
        <v>2.6</v>
      </c>
      <c r="B43" s="10" t="s">
        <v>74</v>
      </c>
      <c r="D43" s="2"/>
      <c r="F43" s="47"/>
      <c r="G43" s="48"/>
      <c r="H43" s="47"/>
      <c r="I43" s="47"/>
      <c r="J43" s="48"/>
      <c r="K43" s="47"/>
      <c r="L43" s="47"/>
      <c r="M43" s="48"/>
      <c r="N43" s="47"/>
      <c r="O43" s="47"/>
      <c r="P43" s="48"/>
      <c r="Q43" s="47"/>
      <c r="R43" s="47"/>
      <c r="S43" s="2"/>
    </row>
    <row r="44" spans="1:21" x14ac:dyDescent="0.25">
      <c r="D44" s="2"/>
      <c r="F44" s="47"/>
      <c r="G44" s="48"/>
      <c r="H44" s="47"/>
      <c r="I44" s="47"/>
      <c r="J44" s="48"/>
      <c r="K44" s="47"/>
      <c r="L44" s="47"/>
      <c r="M44" s="48"/>
      <c r="N44" s="47"/>
      <c r="O44" s="47"/>
      <c r="P44" s="48"/>
      <c r="Q44" s="47"/>
      <c r="R44" s="47"/>
      <c r="S44" s="2"/>
    </row>
    <row r="45" spans="1:21" s="70" customFormat="1" ht="18.75" x14ac:dyDescent="0.3">
      <c r="A45" s="69" t="s">
        <v>169</v>
      </c>
      <c r="B45" s="69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U45" s="72"/>
    </row>
    <row r="46" spans="1:21" outlineLevel="1" x14ac:dyDescent="0.25">
      <c r="D46" s="2"/>
      <c r="F46" s="47"/>
      <c r="G46" s="48"/>
      <c r="H46" s="47"/>
      <c r="I46" s="47"/>
      <c r="J46" s="48"/>
      <c r="K46" s="47"/>
      <c r="L46" s="47"/>
      <c r="M46" s="48"/>
      <c r="N46" s="47"/>
      <c r="O46" s="47"/>
      <c r="P46" s="48"/>
      <c r="Q46" s="47"/>
      <c r="R46" s="47"/>
      <c r="S46" s="2"/>
    </row>
    <row r="47" spans="1:21" outlineLevel="1" x14ac:dyDescent="0.25">
      <c r="A47" s="1" t="s">
        <v>94</v>
      </c>
      <c r="B47" s="8" t="s">
        <v>39</v>
      </c>
      <c r="D47" s="2"/>
      <c r="F47" s="47"/>
      <c r="G47" s="48"/>
      <c r="H47" s="47"/>
      <c r="I47" s="47">
        <v>29422636</v>
      </c>
      <c r="J47" s="48"/>
      <c r="K47" s="47"/>
      <c r="L47" s="47">
        <v>30697566</v>
      </c>
      <c r="M47" s="48"/>
      <c r="N47" s="47"/>
      <c r="O47" s="47"/>
      <c r="P47" s="48"/>
      <c r="Q47" s="47"/>
      <c r="R47" s="47"/>
      <c r="S47" s="2"/>
    </row>
    <row r="48" spans="1:21" outlineLevel="1" x14ac:dyDescent="0.25">
      <c r="A48" s="19" t="s">
        <v>95</v>
      </c>
      <c r="B48" s="10" t="s">
        <v>7</v>
      </c>
      <c r="D48" s="2"/>
      <c r="F48" s="47"/>
      <c r="G48" s="48"/>
      <c r="H48" s="47"/>
      <c r="I48" s="47">
        <v>23728050</v>
      </c>
      <c r="J48" s="48"/>
      <c r="K48" s="47"/>
      <c r="L48" s="47">
        <v>24322347</v>
      </c>
      <c r="M48" s="48"/>
      <c r="N48" s="47"/>
      <c r="O48" s="47"/>
      <c r="P48" s="48"/>
      <c r="Q48" s="47"/>
      <c r="R48" s="47"/>
      <c r="S48" s="2"/>
    </row>
    <row r="49" spans="1:21" outlineLevel="1" x14ac:dyDescent="0.25">
      <c r="A49" s="19" t="s">
        <v>96</v>
      </c>
      <c r="B49" s="10" t="s">
        <v>8</v>
      </c>
      <c r="D49" s="2"/>
      <c r="F49" s="47"/>
      <c r="G49" s="48"/>
      <c r="H49" s="47"/>
      <c r="I49" s="47">
        <v>5361936</v>
      </c>
      <c r="J49" s="48"/>
      <c r="K49" s="47"/>
      <c r="L49" s="47">
        <v>6069908</v>
      </c>
      <c r="M49" s="48"/>
      <c r="N49" s="47"/>
      <c r="O49" s="47"/>
      <c r="P49" s="48"/>
      <c r="Q49" s="47"/>
      <c r="R49" s="47"/>
      <c r="S49" s="2"/>
    </row>
    <row r="50" spans="1:21" outlineLevel="1" x14ac:dyDescent="0.25">
      <c r="A50" s="19" t="s">
        <v>97</v>
      </c>
      <c r="B50" s="10" t="s">
        <v>9</v>
      </c>
      <c r="D50" s="2"/>
      <c r="F50" s="47"/>
      <c r="G50" s="48"/>
      <c r="H50" s="47"/>
      <c r="I50" s="47"/>
      <c r="J50" s="48"/>
      <c r="K50" s="47"/>
      <c r="L50" s="47"/>
      <c r="M50" s="48"/>
      <c r="N50" s="47"/>
      <c r="O50" s="47"/>
      <c r="P50" s="48"/>
      <c r="Q50" s="47"/>
      <c r="R50" s="47"/>
      <c r="S50" s="2"/>
    </row>
    <row r="51" spans="1:21" outlineLevel="1" x14ac:dyDescent="0.25">
      <c r="A51" s="19" t="s">
        <v>98</v>
      </c>
      <c r="B51" s="10" t="s">
        <v>18</v>
      </c>
      <c r="D51" s="2"/>
      <c r="F51" s="47"/>
      <c r="G51" s="48"/>
      <c r="H51" s="47"/>
      <c r="I51" s="47">
        <v>228</v>
      </c>
      <c r="J51" s="48"/>
      <c r="K51" s="47"/>
      <c r="L51" s="47">
        <v>-58</v>
      </c>
      <c r="M51" s="48"/>
      <c r="N51" s="47"/>
      <c r="O51" s="47"/>
      <c r="P51" s="48"/>
      <c r="Q51" s="47"/>
      <c r="R51" s="47"/>
      <c r="S51" s="2"/>
    </row>
    <row r="52" spans="1:21" outlineLevel="1" x14ac:dyDescent="0.25">
      <c r="A52" s="19" t="s">
        <v>99</v>
      </c>
      <c r="B52" s="10" t="s">
        <v>46</v>
      </c>
      <c r="D52" s="2"/>
      <c r="F52" s="47"/>
      <c r="G52" s="48"/>
      <c r="H52" s="47"/>
      <c r="I52" s="47">
        <v>332422</v>
      </c>
      <c r="J52" s="48"/>
      <c r="K52" s="47"/>
      <c r="L52" s="47">
        <v>305369</v>
      </c>
      <c r="M52" s="48"/>
      <c r="N52" s="47"/>
      <c r="O52" s="47"/>
      <c r="P52" s="48"/>
      <c r="Q52" s="47"/>
      <c r="R52" s="47"/>
      <c r="S52" s="2"/>
    </row>
    <row r="53" spans="1:21" outlineLevel="1" x14ac:dyDescent="0.25">
      <c r="A53" s="19" t="s">
        <v>100</v>
      </c>
      <c r="B53" s="11" t="s">
        <v>47</v>
      </c>
      <c r="D53" s="2"/>
      <c r="F53" s="47"/>
      <c r="G53" s="48"/>
      <c r="H53" s="47"/>
      <c r="I53" s="47"/>
      <c r="J53" s="48"/>
      <c r="K53" s="47"/>
      <c r="L53" s="47"/>
      <c r="M53" s="48"/>
      <c r="N53" s="47"/>
      <c r="O53" s="47"/>
      <c r="P53" s="48"/>
      <c r="Q53" s="47"/>
      <c r="R53" s="47"/>
      <c r="S53" s="2"/>
    </row>
    <row r="54" spans="1:21" outlineLevel="1" x14ac:dyDescent="0.25">
      <c r="A54" s="19" t="s">
        <v>101</v>
      </c>
      <c r="B54" s="11" t="s">
        <v>13</v>
      </c>
      <c r="D54" s="2"/>
      <c r="F54" s="47"/>
      <c r="G54" s="48"/>
      <c r="H54" s="47"/>
      <c r="I54" s="47"/>
      <c r="J54" s="48"/>
      <c r="K54" s="47"/>
      <c r="L54" s="47"/>
      <c r="M54" s="48"/>
      <c r="N54" s="47"/>
      <c r="O54" s="47"/>
      <c r="P54" s="48"/>
      <c r="Q54" s="47"/>
      <c r="R54" s="47"/>
      <c r="S54" s="2"/>
    </row>
    <row r="55" spans="1:21" outlineLevel="1" x14ac:dyDescent="0.25">
      <c r="A55" s="19" t="s">
        <v>102</v>
      </c>
      <c r="B55" s="11" t="s">
        <v>12</v>
      </c>
      <c r="D55" s="2"/>
      <c r="F55" s="47"/>
      <c r="G55" s="48"/>
      <c r="H55" s="47"/>
      <c r="I55" s="47">
        <v>316011</v>
      </c>
      <c r="J55" s="48"/>
      <c r="K55" s="47"/>
      <c r="L55" s="47">
        <v>289710</v>
      </c>
      <c r="M55" s="48"/>
      <c r="N55" s="47"/>
      <c r="O55" s="47"/>
      <c r="P55" s="48"/>
      <c r="Q55" s="47"/>
      <c r="R55" s="47"/>
      <c r="S55" s="2"/>
    </row>
    <row r="56" spans="1:21" outlineLevel="1" x14ac:dyDescent="0.25">
      <c r="A56" s="19" t="s">
        <v>103</v>
      </c>
      <c r="B56" s="11" t="s">
        <v>10</v>
      </c>
      <c r="D56" s="2"/>
      <c r="F56" s="47"/>
      <c r="G56" s="48"/>
      <c r="H56" s="47"/>
      <c r="I56" s="47">
        <v>16411</v>
      </c>
      <c r="J56" s="48"/>
      <c r="K56" s="47"/>
      <c r="L56" s="47">
        <v>15659</v>
      </c>
      <c r="M56" s="48"/>
      <c r="N56" s="47"/>
      <c r="O56" s="47"/>
      <c r="P56" s="48"/>
      <c r="Q56" s="47"/>
      <c r="R56" s="47"/>
      <c r="S56" s="2"/>
    </row>
    <row r="57" spans="1:21" outlineLevel="1" x14ac:dyDescent="0.25">
      <c r="A57" s="19" t="s">
        <v>104</v>
      </c>
      <c r="B57" s="11" t="s">
        <v>11</v>
      </c>
      <c r="D57" s="2"/>
      <c r="F57" s="47"/>
      <c r="G57" s="48"/>
      <c r="H57" s="47"/>
      <c r="I57" s="47"/>
      <c r="J57" s="48"/>
      <c r="K57" s="47"/>
      <c r="L57" s="47"/>
      <c r="M57" s="48"/>
      <c r="N57" s="47"/>
      <c r="O57" s="47"/>
      <c r="P57" s="48"/>
      <c r="Q57" s="47"/>
      <c r="R57" s="47"/>
      <c r="S57" s="2"/>
    </row>
    <row r="58" spans="1:21" outlineLevel="1" x14ac:dyDescent="0.25">
      <c r="A58" s="19" t="s">
        <v>174</v>
      </c>
      <c r="B58" s="10" t="s">
        <v>74</v>
      </c>
      <c r="D58" s="2"/>
      <c r="F58" s="47"/>
      <c r="G58" s="48"/>
      <c r="H58" s="47"/>
      <c r="I58" s="47"/>
      <c r="J58" s="48"/>
      <c r="K58" s="47"/>
      <c r="L58" s="47"/>
      <c r="M58" s="48"/>
      <c r="N58" s="47"/>
      <c r="O58" s="47"/>
      <c r="P58" s="48"/>
      <c r="Q58" s="47"/>
      <c r="R58" s="47"/>
      <c r="S58" s="2"/>
    </row>
    <row r="59" spans="1:21" outlineLevel="1" x14ac:dyDescent="0.25">
      <c r="D59" s="2"/>
      <c r="F59" s="47"/>
      <c r="G59" s="48"/>
      <c r="H59" s="47"/>
      <c r="I59" s="47"/>
      <c r="J59" s="48"/>
      <c r="K59" s="47"/>
      <c r="L59" s="47"/>
      <c r="M59" s="48"/>
      <c r="N59" s="47"/>
      <c r="O59" s="47"/>
      <c r="P59" s="48"/>
      <c r="Q59" s="47"/>
      <c r="R59" s="47"/>
      <c r="S59" s="2"/>
    </row>
    <row r="60" spans="1:21" outlineLevel="1" x14ac:dyDescent="0.25">
      <c r="A60" s="1" t="s">
        <v>83</v>
      </c>
      <c r="B60" s="8" t="s">
        <v>40</v>
      </c>
      <c r="D60" s="2"/>
      <c r="F60" s="47"/>
      <c r="G60" s="48"/>
      <c r="H60" s="47"/>
      <c r="I60" s="47"/>
      <c r="J60" s="48"/>
      <c r="K60" s="47"/>
      <c r="L60" s="47"/>
      <c r="M60" s="48"/>
      <c r="N60" s="47"/>
      <c r="O60" s="47"/>
      <c r="P60" s="48"/>
      <c r="Q60" s="47"/>
      <c r="R60" s="47"/>
      <c r="S60" s="2"/>
      <c r="U60" s="33"/>
    </row>
    <row r="61" spans="1:21" outlineLevel="1" x14ac:dyDescent="0.25">
      <c r="A61" s="19" t="s">
        <v>84</v>
      </c>
      <c r="B61" s="10" t="s">
        <v>7</v>
      </c>
      <c r="D61" s="2"/>
      <c r="F61" s="47"/>
      <c r="G61" s="48"/>
      <c r="H61" s="47"/>
      <c r="I61" s="47">
        <v>666724</v>
      </c>
      <c r="J61" s="48"/>
      <c r="K61" s="47"/>
      <c r="L61" s="47">
        <v>634813</v>
      </c>
      <c r="M61" s="48"/>
      <c r="N61" s="47"/>
      <c r="O61" s="47"/>
      <c r="P61" s="48"/>
      <c r="Q61" s="47"/>
      <c r="R61" s="47"/>
      <c r="S61" s="2"/>
    </row>
    <row r="62" spans="1:21" outlineLevel="1" x14ac:dyDescent="0.25">
      <c r="A62" s="19" t="s">
        <v>85</v>
      </c>
      <c r="B62" s="10" t="s">
        <v>8</v>
      </c>
      <c r="D62" s="2"/>
      <c r="F62" s="47"/>
      <c r="G62" s="48"/>
      <c r="H62" s="47"/>
      <c r="I62" s="47"/>
      <c r="J62" s="48"/>
      <c r="K62" s="47"/>
      <c r="L62" s="47"/>
      <c r="M62" s="48"/>
      <c r="N62" s="47"/>
      <c r="O62" s="47"/>
      <c r="P62" s="48"/>
      <c r="Q62" s="47"/>
      <c r="R62" s="47"/>
      <c r="S62" s="2"/>
    </row>
    <row r="63" spans="1:21" outlineLevel="1" x14ac:dyDescent="0.25">
      <c r="A63" s="19" t="s">
        <v>86</v>
      </c>
      <c r="B63" s="10" t="s">
        <v>9</v>
      </c>
      <c r="D63" s="2"/>
      <c r="F63" s="47"/>
      <c r="G63" s="48"/>
      <c r="H63" s="47"/>
      <c r="I63" s="47"/>
      <c r="J63" s="48"/>
      <c r="K63" s="47"/>
      <c r="L63" s="47"/>
      <c r="M63" s="48"/>
      <c r="N63" s="47"/>
      <c r="O63" s="47"/>
      <c r="P63" s="48"/>
      <c r="Q63" s="47"/>
      <c r="R63" s="47"/>
      <c r="S63" s="2"/>
    </row>
    <row r="64" spans="1:21" outlineLevel="1" x14ac:dyDescent="0.25">
      <c r="A64" s="19" t="s">
        <v>87</v>
      </c>
      <c r="B64" s="10" t="s">
        <v>18</v>
      </c>
      <c r="D64" s="2"/>
      <c r="F64" s="47"/>
      <c r="G64" s="48"/>
      <c r="H64" s="47"/>
      <c r="I64" s="47"/>
      <c r="J64" s="48"/>
      <c r="K64" s="47"/>
      <c r="L64" s="47"/>
      <c r="M64" s="48"/>
      <c r="N64" s="47"/>
      <c r="O64" s="47"/>
      <c r="P64" s="48"/>
      <c r="Q64" s="47"/>
      <c r="R64" s="47"/>
      <c r="S64" s="2"/>
    </row>
    <row r="65" spans="1:21" outlineLevel="1" x14ac:dyDescent="0.25">
      <c r="A65" s="19" t="s">
        <v>88</v>
      </c>
      <c r="B65" s="10" t="s">
        <v>46</v>
      </c>
      <c r="D65" s="2"/>
      <c r="F65" s="47"/>
      <c r="G65" s="48"/>
      <c r="H65" s="47"/>
      <c r="I65" s="47"/>
      <c r="J65" s="48"/>
      <c r="K65" s="47"/>
      <c r="L65" s="47"/>
      <c r="M65" s="48"/>
      <c r="N65" s="47"/>
      <c r="O65" s="47"/>
      <c r="P65" s="48"/>
      <c r="Q65" s="47"/>
      <c r="R65" s="47"/>
      <c r="S65" s="2"/>
    </row>
    <row r="66" spans="1:21" outlineLevel="1" x14ac:dyDescent="0.25">
      <c r="A66" s="19" t="s">
        <v>89</v>
      </c>
      <c r="B66" s="11" t="s">
        <v>47</v>
      </c>
      <c r="D66" s="2"/>
      <c r="F66" s="47"/>
      <c r="G66" s="48"/>
      <c r="H66" s="47"/>
      <c r="I66" s="47"/>
      <c r="J66" s="48"/>
      <c r="K66" s="47"/>
      <c r="L66" s="47"/>
      <c r="M66" s="48"/>
      <c r="N66" s="47"/>
      <c r="O66" s="47"/>
      <c r="P66" s="48"/>
      <c r="Q66" s="47"/>
      <c r="R66" s="47"/>
      <c r="S66" s="2"/>
    </row>
    <row r="67" spans="1:21" outlineLevel="1" x14ac:dyDescent="0.25">
      <c r="A67" s="19" t="s">
        <v>90</v>
      </c>
      <c r="B67" s="11" t="s">
        <v>13</v>
      </c>
      <c r="D67" s="2"/>
      <c r="F67" s="47"/>
      <c r="G67" s="48"/>
      <c r="H67" s="47"/>
      <c r="I67" s="47"/>
      <c r="J67" s="48"/>
      <c r="K67" s="47"/>
      <c r="L67" s="47"/>
      <c r="M67" s="48"/>
      <c r="N67" s="47"/>
      <c r="O67" s="47"/>
      <c r="P67" s="48"/>
      <c r="Q67" s="47"/>
      <c r="R67" s="47"/>
      <c r="S67" s="2"/>
    </row>
    <row r="68" spans="1:21" outlineLevel="1" x14ac:dyDescent="0.25">
      <c r="A68" s="19" t="s">
        <v>91</v>
      </c>
      <c r="B68" s="11" t="s">
        <v>12</v>
      </c>
      <c r="D68" s="2"/>
      <c r="F68" s="47"/>
      <c r="G68" s="48"/>
      <c r="H68" s="47"/>
      <c r="I68" s="47"/>
      <c r="J68" s="48"/>
      <c r="K68" s="47"/>
      <c r="L68" s="47"/>
      <c r="M68" s="48"/>
      <c r="N68" s="47"/>
      <c r="O68" s="47"/>
      <c r="P68" s="48"/>
      <c r="Q68" s="47"/>
      <c r="R68" s="47"/>
      <c r="S68" s="2"/>
    </row>
    <row r="69" spans="1:21" outlineLevel="1" x14ac:dyDescent="0.25">
      <c r="A69" s="19" t="s">
        <v>92</v>
      </c>
      <c r="B69" s="11" t="s">
        <v>10</v>
      </c>
      <c r="D69" s="2"/>
      <c r="F69" s="47"/>
      <c r="G69" s="48"/>
      <c r="H69" s="47"/>
      <c r="I69" s="47"/>
      <c r="J69" s="48"/>
      <c r="K69" s="47"/>
      <c r="L69" s="47"/>
      <c r="M69" s="48"/>
      <c r="N69" s="47"/>
      <c r="O69" s="47"/>
      <c r="P69" s="48"/>
      <c r="Q69" s="47"/>
      <c r="R69" s="47"/>
      <c r="S69" s="2"/>
    </row>
    <row r="70" spans="1:21" outlineLevel="1" x14ac:dyDescent="0.25">
      <c r="A70" s="19" t="s">
        <v>93</v>
      </c>
      <c r="B70" s="11" t="s">
        <v>11</v>
      </c>
      <c r="D70" s="2"/>
      <c r="F70" s="47"/>
      <c r="G70" s="48"/>
      <c r="H70" s="47"/>
      <c r="I70" s="47"/>
      <c r="J70" s="48"/>
      <c r="K70" s="47"/>
      <c r="L70" s="47"/>
      <c r="M70" s="48"/>
      <c r="N70" s="47"/>
      <c r="O70" s="47"/>
      <c r="P70" s="48"/>
      <c r="Q70" s="47"/>
      <c r="R70" s="47"/>
      <c r="S70" s="2"/>
    </row>
    <row r="71" spans="1:21" outlineLevel="1" x14ac:dyDescent="0.25">
      <c r="A71" s="19" t="s">
        <v>173</v>
      </c>
      <c r="B71" s="10" t="s">
        <v>74</v>
      </c>
      <c r="D71" s="2"/>
      <c r="F71" s="47"/>
      <c r="G71" s="48"/>
      <c r="H71" s="47"/>
      <c r="I71" s="47"/>
      <c r="J71" s="48"/>
      <c r="K71" s="47"/>
      <c r="L71" s="47"/>
      <c r="M71" s="48"/>
      <c r="N71" s="47"/>
      <c r="O71" s="47"/>
      <c r="P71" s="48"/>
      <c r="Q71" s="47"/>
      <c r="R71" s="47"/>
      <c r="S71" s="2"/>
    </row>
    <row r="72" spans="1:21" x14ac:dyDescent="0.25">
      <c r="D72" s="2"/>
      <c r="F72" s="47"/>
      <c r="G72" s="48"/>
      <c r="H72" s="47"/>
      <c r="I72" s="47"/>
      <c r="J72" s="48"/>
      <c r="K72" s="47"/>
      <c r="L72" s="47"/>
      <c r="M72" s="48"/>
      <c r="N72" s="47"/>
      <c r="O72" s="47"/>
      <c r="P72" s="48"/>
      <c r="Q72" s="47"/>
      <c r="R72" s="47"/>
      <c r="S72" s="2"/>
    </row>
    <row r="73" spans="1:21" collapsed="1" x14ac:dyDescent="0.25">
      <c r="A73" s="1">
        <v>3</v>
      </c>
      <c r="B73" s="8" t="s">
        <v>300</v>
      </c>
      <c r="D73" s="2"/>
      <c r="F73" s="47"/>
      <c r="G73" s="48"/>
      <c r="H73" s="47"/>
      <c r="I73" s="47"/>
      <c r="J73" s="48"/>
      <c r="K73" s="47"/>
      <c r="L73" s="47"/>
      <c r="M73" s="48"/>
      <c r="N73" s="47"/>
      <c r="O73" s="47"/>
      <c r="P73" s="48"/>
      <c r="Q73" s="47"/>
      <c r="R73" s="47"/>
      <c r="S73" s="2"/>
    </row>
    <row r="74" spans="1:21" x14ac:dyDescent="0.25">
      <c r="A74" s="19">
        <v>3.1</v>
      </c>
      <c r="B74" s="10" t="s">
        <v>54</v>
      </c>
      <c r="D74" s="2"/>
      <c r="F74" s="49"/>
      <c r="G74" s="50"/>
      <c r="H74" s="49"/>
      <c r="I74" s="49">
        <v>950000000</v>
      </c>
      <c r="J74" s="50"/>
      <c r="K74" s="49"/>
      <c r="L74" s="259">
        <v>1088000000</v>
      </c>
      <c r="M74" s="50"/>
      <c r="N74" s="49"/>
      <c r="O74" s="49"/>
      <c r="P74" s="50"/>
      <c r="Q74" s="49"/>
      <c r="R74" s="49"/>
      <c r="S74" s="2"/>
      <c r="U74" s="19" t="s">
        <v>330</v>
      </c>
    </row>
    <row r="75" spans="1:21" x14ac:dyDescent="0.25">
      <c r="A75" s="19">
        <v>3.2</v>
      </c>
      <c r="B75" s="10" t="s">
        <v>166</v>
      </c>
      <c r="D75" s="2"/>
      <c r="F75" s="47"/>
      <c r="G75" s="48"/>
      <c r="H75" s="47"/>
      <c r="I75" s="47">
        <v>59164</v>
      </c>
      <c r="J75" s="48"/>
      <c r="K75" s="47"/>
      <c r="L75" s="47">
        <v>35216</v>
      </c>
      <c r="M75" s="48"/>
      <c r="N75" s="47"/>
      <c r="O75" s="47"/>
      <c r="P75" s="48"/>
      <c r="Q75" s="47"/>
      <c r="R75" s="47"/>
      <c r="S75" s="2"/>
    </row>
    <row r="76" spans="1:21" x14ac:dyDescent="0.25">
      <c r="A76" s="19">
        <v>3.3</v>
      </c>
      <c r="B76" s="10" t="s">
        <v>167</v>
      </c>
      <c r="D76" s="2"/>
      <c r="F76" s="49"/>
      <c r="G76" s="50"/>
      <c r="H76" s="49"/>
      <c r="I76" s="49">
        <v>15051778</v>
      </c>
      <c r="J76" s="50"/>
      <c r="K76" s="49"/>
      <c r="L76" s="49">
        <v>16843473</v>
      </c>
      <c r="M76" s="50"/>
      <c r="N76" s="49"/>
      <c r="O76" s="49"/>
      <c r="P76" s="50"/>
      <c r="Q76" s="49"/>
      <c r="R76" s="49"/>
      <c r="S76" s="2"/>
    </row>
    <row r="77" spans="1:21" x14ac:dyDescent="0.25">
      <c r="D77" s="2"/>
      <c r="F77" s="47"/>
      <c r="G77" s="48"/>
      <c r="H77" s="47"/>
      <c r="I77" s="47"/>
      <c r="J77" s="48"/>
      <c r="K77" s="47"/>
      <c r="L77" s="47"/>
      <c r="M77" s="48"/>
      <c r="N77" s="47"/>
      <c r="O77" s="47"/>
      <c r="P77" s="48"/>
      <c r="Q77" s="47"/>
      <c r="R77" s="47"/>
      <c r="S77" s="2"/>
    </row>
    <row r="78" spans="1:21" x14ac:dyDescent="0.25">
      <c r="A78" s="1">
        <v>4</v>
      </c>
      <c r="B78" s="8" t="s">
        <v>49</v>
      </c>
      <c r="D78" s="2"/>
      <c r="F78" s="47"/>
      <c r="G78" s="48"/>
      <c r="H78" s="47"/>
      <c r="I78" s="47">
        <v>1008503</v>
      </c>
      <c r="J78" s="48"/>
      <c r="K78" s="47"/>
      <c r="L78" s="47">
        <v>1016479</v>
      </c>
      <c r="M78" s="48"/>
      <c r="N78" s="47"/>
      <c r="O78" s="47"/>
      <c r="P78" s="48"/>
      <c r="Q78" s="47"/>
      <c r="R78" s="47"/>
      <c r="S78" s="2"/>
    </row>
    <row r="79" spans="1:21" x14ac:dyDescent="0.25">
      <c r="A79" s="19">
        <v>4.0999999999999996</v>
      </c>
      <c r="B79" s="10" t="s">
        <v>15</v>
      </c>
      <c r="D79" s="2"/>
      <c r="F79" s="47"/>
      <c r="G79" s="48"/>
      <c r="H79" s="47"/>
      <c r="I79" s="47">
        <v>150839</v>
      </c>
      <c r="J79" s="48"/>
      <c r="K79" s="47"/>
      <c r="L79" s="47">
        <v>151860</v>
      </c>
      <c r="M79" s="48"/>
      <c r="N79" s="75"/>
      <c r="O79" s="75"/>
      <c r="P79" s="79"/>
      <c r="Q79" s="75"/>
      <c r="R79" s="75"/>
      <c r="S79" s="80"/>
    </row>
    <row r="80" spans="1:21" x14ac:dyDescent="0.25">
      <c r="A80" s="19">
        <v>4.2</v>
      </c>
      <c r="B80" s="10" t="s">
        <v>16</v>
      </c>
      <c r="D80" s="2"/>
      <c r="F80" s="47"/>
      <c r="G80" s="48"/>
      <c r="H80" s="47"/>
      <c r="I80" s="47">
        <v>2252</v>
      </c>
      <c r="J80" s="48"/>
      <c r="K80" s="47"/>
      <c r="L80" s="47">
        <v>2227</v>
      </c>
      <c r="M80" s="48"/>
      <c r="N80" s="75"/>
      <c r="O80" s="75"/>
      <c r="P80" s="79"/>
      <c r="Q80" s="75"/>
      <c r="R80" s="75"/>
      <c r="S80" s="80"/>
    </row>
    <row r="81" spans="1:23" x14ac:dyDescent="0.25">
      <c r="A81" s="19">
        <v>4.3</v>
      </c>
      <c r="B81" s="10" t="s">
        <v>14</v>
      </c>
      <c r="D81" s="2"/>
      <c r="F81" s="47"/>
      <c r="G81" s="48"/>
      <c r="H81" s="47"/>
      <c r="I81" s="47">
        <v>855412</v>
      </c>
      <c r="J81" s="48"/>
      <c r="K81" s="47"/>
      <c r="L81" s="47">
        <v>862392</v>
      </c>
      <c r="M81" s="48"/>
      <c r="N81" s="75"/>
      <c r="O81" s="75"/>
      <c r="P81" s="79"/>
      <c r="Q81" s="75"/>
      <c r="R81" s="75"/>
      <c r="S81" s="80"/>
    </row>
    <row r="82" spans="1:23" s="12" customFormat="1" x14ac:dyDescent="0.25">
      <c r="A82" s="23"/>
      <c r="D82" s="13"/>
      <c r="G82" s="13"/>
      <c r="J82" s="13"/>
      <c r="M82" s="13"/>
      <c r="P82" s="13"/>
      <c r="S82" s="13"/>
      <c r="U82" s="23"/>
    </row>
    <row r="83" spans="1:23" x14ac:dyDescent="0.25">
      <c r="B83" s="10"/>
    </row>
    <row r="84" spans="1:23" s="16" customFormat="1" ht="18.75" x14ac:dyDescent="0.3">
      <c r="A84" s="22"/>
      <c r="B84" s="15" t="s">
        <v>17</v>
      </c>
      <c r="U84" s="22"/>
    </row>
    <row r="85" spans="1:23" x14ac:dyDescent="0.25">
      <c r="D85" s="2"/>
      <c r="G85" s="2"/>
      <c r="J85" s="2"/>
      <c r="M85" s="2"/>
      <c r="P85" s="2"/>
      <c r="S85" s="2"/>
    </row>
    <row r="86" spans="1:23" x14ac:dyDescent="0.25">
      <c r="A86" s="1">
        <v>5</v>
      </c>
      <c r="B86" s="1" t="s">
        <v>158</v>
      </c>
      <c r="D86" s="2"/>
      <c r="E86" s="47"/>
      <c r="F86" s="47"/>
      <c r="G86" s="48"/>
      <c r="H86" s="47"/>
      <c r="I86" s="47"/>
      <c r="J86" s="48"/>
      <c r="K86" s="47"/>
      <c r="L86" s="47"/>
      <c r="M86" s="48"/>
      <c r="N86" s="47"/>
      <c r="O86" s="47"/>
      <c r="P86" s="48"/>
      <c r="Q86" s="47"/>
      <c r="R86" s="47"/>
      <c r="S86" s="48"/>
      <c r="U86" s="33"/>
    </row>
    <row r="87" spans="1:23" x14ac:dyDescent="0.25">
      <c r="A87" s="1"/>
      <c r="B87" s="81" t="s">
        <v>171</v>
      </c>
      <c r="C87" s="82"/>
      <c r="D87" s="2"/>
      <c r="E87" s="47"/>
      <c r="F87" s="47"/>
      <c r="G87" s="48"/>
      <c r="H87" s="47"/>
      <c r="I87" s="47"/>
      <c r="J87" s="48"/>
      <c r="K87" s="47"/>
      <c r="L87" s="47"/>
      <c r="M87" s="48"/>
      <c r="N87" s="47"/>
      <c r="O87" s="47"/>
      <c r="P87" s="48"/>
      <c r="Q87" s="47"/>
      <c r="R87" s="47"/>
      <c r="S87" s="48"/>
      <c r="U87" s="33"/>
    </row>
    <row r="88" spans="1:23" x14ac:dyDescent="0.25">
      <c r="A88" s="1"/>
      <c r="B88" s="86" t="s">
        <v>175</v>
      </c>
      <c r="C88" s="83"/>
      <c r="D88" s="2"/>
      <c r="E88" s="47"/>
      <c r="F88" s="47"/>
      <c r="G88" s="48"/>
      <c r="H88" s="47"/>
      <c r="I88" s="47"/>
      <c r="J88" s="48"/>
      <c r="K88" s="47"/>
      <c r="L88" s="47"/>
      <c r="M88" s="48"/>
      <c r="N88" s="47"/>
      <c r="O88" s="47"/>
      <c r="P88" s="48"/>
      <c r="Q88" s="47"/>
      <c r="R88" s="47"/>
      <c r="S88" s="48"/>
      <c r="U88" s="33"/>
    </row>
    <row r="89" spans="1:23" x14ac:dyDescent="0.25">
      <c r="A89" s="1"/>
      <c r="B89" s="78"/>
      <c r="D89" s="2"/>
      <c r="E89" s="47"/>
      <c r="F89" s="47"/>
      <c r="G89" s="48"/>
      <c r="H89" s="47"/>
      <c r="I89" s="47"/>
      <c r="J89" s="48"/>
      <c r="K89" s="47"/>
      <c r="L89" s="47"/>
      <c r="M89" s="48"/>
      <c r="N89" s="47"/>
      <c r="O89" s="47"/>
      <c r="P89" s="48"/>
      <c r="Q89" s="47"/>
      <c r="R89" s="47"/>
      <c r="S89" s="48"/>
      <c r="U89" s="33"/>
    </row>
    <row r="90" spans="1:23" s="8" customFormat="1" x14ac:dyDescent="0.25">
      <c r="A90" s="1">
        <v>5.0999999999999996</v>
      </c>
      <c r="B90" s="65" t="s">
        <v>157</v>
      </c>
      <c r="D90" s="66"/>
      <c r="E90" s="67"/>
      <c r="F90" s="67"/>
      <c r="G90" s="68"/>
      <c r="H90" s="67"/>
      <c r="I90" s="67"/>
      <c r="J90" s="68"/>
      <c r="K90" s="67"/>
      <c r="L90" s="67"/>
      <c r="M90" s="68"/>
      <c r="N90" s="67"/>
      <c r="O90" s="67"/>
      <c r="P90" s="68"/>
      <c r="Q90" s="67"/>
      <c r="R90" s="67"/>
      <c r="S90" s="68"/>
      <c r="U90" s="1"/>
    </row>
    <row r="91" spans="1:23" x14ac:dyDescent="0.25">
      <c r="A91" s="19" t="s">
        <v>114</v>
      </c>
      <c r="B91" s="11" t="s">
        <v>116</v>
      </c>
      <c r="D91" s="2"/>
      <c r="E91" s="47"/>
      <c r="F91" s="47"/>
      <c r="G91" s="48"/>
      <c r="H91" s="47"/>
      <c r="I91" s="47"/>
      <c r="J91" s="48"/>
      <c r="K91" s="47"/>
      <c r="L91" s="47"/>
      <c r="M91" s="48"/>
      <c r="N91" s="47"/>
      <c r="O91" s="47"/>
      <c r="P91" s="48"/>
      <c r="Q91" s="47"/>
      <c r="R91" s="47"/>
      <c r="S91" s="48"/>
    </row>
    <row r="92" spans="1:23" x14ac:dyDescent="0.25">
      <c r="A92" s="19" t="s">
        <v>117</v>
      </c>
      <c r="B92" s="64" t="s">
        <v>159</v>
      </c>
      <c r="D92" s="2"/>
      <c r="E92" s="47"/>
      <c r="F92" s="47"/>
      <c r="G92" s="48"/>
      <c r="H92" s="47"/>
      <c r="I92" s="47"/>
      <c r="J92" s="48"/>
      <c r="K92" s="47"/>
      <c r="L92" s="47"/>
      <c r="M92" s="48"/>
      <c r="N92" s="47"/>
      <c r="O92" s="47"/>
      <c r="P92" s="48"/>
      <c r="Q92" s="47"/>
      <c r="R92" s="47"/>
      <c r="S92" s="48"/>
      <c r="U92" s="33"/>
      <c r="V92" s="207"/>
      <c r="W92" s="207"/>
    </row>
    <row r="93" spans="1:23" x14ac:dyDescent="0.25">
      <c r="A93" s="19" t="s">
        <v>118</v>
      </c>
      <c r="B93" s="64" t="s">
        <v>57</v>
      </c>
      <c r="D93" s="2"/>
      <c r="E93" s="55"/>
      <c r="F93" s="55"/>
      <c r="G93" s="56"/>
      <c r="H93" s="55"/>
      <c r="I93" s="55"/>
      <c r="J93" s="56"/>
      <c r="K93" s="55"/>
      <c r="L93" s="55"/>
      <c r="M93" s="56"/>
      <c r="N93" s="55"/>
      <c r="O93" s="55"/>
      <c r="P93" s="56"/>
      <c r="Q93" s="55"/>
      <c r="R93" s="55"/>
      <c r="S93" s="56"/>
    </row>
    <row r="94" spans="1:23" x14ac:dyDescent="0.25">
      <c r="A94" s="19" t="s">
        <v>115</v>
      </c>
      <c r="B94" s="11" t="s">
        <v>119</v>
      </c>
      <c r="D94" s="2"/>
      <c r="E94" s="47"/>
      <c r="F94" s="47"/>
      <c r="G94" s="48"/>
      <c r="H94" s="47"/>
      <c r="I94" s="47"/>
      <c r="J94" s="48"/>
      <c r="K94" s="47"/>
      <c r="L94" s="47"/>
      <c r="M94" s="48"/>
      <c r="N94" s="47"/>
      <c r="O94" s="47"/>
      <c r="P94" s="48"/>
      <c r="Q94" s="47"/>
      <c r="R94" s="47"/>
      <c r="S94" s="48"/>
    </row>
    <row r="95" spans="1:23" x14ac:dyDescent="0.25">
      <c r="A95" s="19" t="s">
        <v>120</v>
      </c>
      <c r="B95" s="64" t="s">
        <v>160</v>
      </c>
      <c r="D95" s="2"/>
      <c r="E95" s="47"/>
      <c r="F95" s="47"/>
      <c r="G95" s="48"/>
      <c r="H95" s="47"/>
      <c r="I95" s="47">
        <v>25088102</v>
      </c>
      <c r="J95" s="48"/>
      <c r="K95" s="47"/>
      <c r="L95" s="47">
        <v>26449182</v>
      </c>
      <c r="M95" s="48"/>
      <c r="N95" s="47"/>
      <c r="O95" s="47"/>
      <c r="P95" s="48"/>
      <c r="Q95" s="47"/>
      <c r="R95" s="47"/>
      <c r="S95" s="48"/>
    </row>
    <row r="96" spans="1:23" x14ac:dyDescent="0.25">
      <c r="A96" s="19" t="s">
        <v>121</v>
      </c>
      <c r="B96" s="64" t="s">
        <v>122</v>
      </c>
      <c r="D96" s="2"/>
      <c r="E96" s="55"/>
      <c r="F96" s="55"/>
      <c r="G96" s="56"/>
      <c r="H96" s="55"/>
      <c r="I96" s="55">
        <v>0.85299999999999998</v>
      </c>
      <c r="J96" s="56"/>
      <c r="K96" s="55"/>
      <c r="L96" s="55">
        <v>0.86099999999999999</v>
      </c>
      <c r="M96" s="56"/>
      <c r="N96" s="55"/>
      <c r="O96" s="55"/>
      <c r="P96" s="56"/>
      <c r="Q96" s="55"/>
      <c r="R96" s="55"/>
      <c r="S96" s="56"/>
    </row>
    <row r="97" spans="1:21" x14ac:dyDescent="0.25">
      <c r="B97" s="10"/>
      <c r="D97" s="2"/>
      <c r="E97" s="47"/>
      <c r="F97" s="47"/>
      <c r="G97" s="48"/>
      <c r="H97" s="47"/>
      <c r="I97" s="47"/>
      <c r="J97" s="48"/>
      <c r="K97" s="47"/>
      <c r="L97" s="47"/>
      <c r="M97" s="48"/>
      <c r="N97" s="47"/>
      <c r="O97" s="47"/>
      <c r="P97" s="48"/>
      <c r="Q97" s="47"/>
      <c r="R97" s="47"/>
      <c r="S97" s="48"/>
    </row>
    <row r="98" spans="1:21" s="8" customFormat="1" x14ac:dyDescent="0.25">
      <c r="A98" s="1">
        <v>5.2</v>
      </c>
      <c r="B98" s="65" t="s">
        <v>163</v>
      </c>
      <c r="D98" s="66"/>
      <c r="E98" s="67"/>
      <c r="F98" s="67"/>
      <c r="G98" s="68"/>
      <c r="H98" s="67"/>
      <c r="I98" s="67"/>
      <c r="J98" s="68"/>
      <c r="K98" s="67"/>
      <c r="L98" s="67"/>
      <c r="M98" s="68"/>
      <c r="N98" s="67"/>
      <c r="O98" s="67"/>
      <c r="P98" s="68"/>
      <c r="Q98" s="67"/>
      <c r="R98" s="67"/>
      <c r="S98" s="68"/>
      <c r="U98" s="1"/>
    </row>
    <row r="99" spans="1:21" x14ac:dyDescent="0.25">
      <c r="A99" s="19" t="s">
        <v>125</v>
      </c>
      <c r="B99" s="11" t="s">
        <v>116</v>
      </c>
      <c r="D99" s="2"/>
      <c r="E99" s="47"/>
      <c r="F99" s="47"/>
      <c r="G99" s="48"/>
      <c r="H99" s="47"/>
      <c r="I99" s="47"/>
      <c r="J99" s="48"/>
      <c r="K99" s="47"/>
      <c r="L99" s="47"/>
      <c r="M99" s="48"/>
      <c r="N99" s="47"/>
      <c r="O99" s="47"/>
      <c r="P99" s="48"/>
      <c r="Q99" s="47"/>
      <c r="R99" s="47"/>
      <c r="S99" s="48"/>
    </row>
    <row r="100" spans="1:21" x14ac:dyDescent="0.25">
      <c r="A100" s="19" t="s">
        <v>126</v>
      </c>
      <c r="B100" s="64" t="s">
        <v>161</v>
      </c>
      <c r="D100" s="2"/>
      <c r="E100" s="47"/>
      <c r="F100" s="47"/>
      <c r="G100" s="48"/>
      <c r="H100" s="47"/>
      <c r="I100" s="47"/>
      <c r="J100" s="48"/>
      <c r="K100" s="47"/>
      <c r="L100" s="47"/>
      <c r="M100" s="48"/>
      <c r="N100" s="47"/>
      <c r="O100" s="47"/>
      <c r="P100" s="48"/>
      <c r="Q100" s="47"/>
      <c r="R100" s="47"/>
      <c r="S100" s="48"/>
    </row>
    <row r="101" spans="1:21" x14ac:dyDescent="0.25">
      <c r="A101" s="19" t="s">
        <v>127</v>
      </c>
      <c r="B101" s="64" t="s">
        <v>123</v>
      </c>
      <c r="D101" s="2"/>
      <c r="E101" s="55"/>
      <c r="F101" s="55"/>
      <c r="G101" s="56"/>
      <c r="H101" s="55"/>
      <c r="I101" s="55"/>
      <c r="J101" s="56"/>
      <c r="K101" s="55"/>
      <c r="L101" s="55"/>
      <c r="M101" s="56"/>
      <c r="N101" s="55"/>
      <c r="O101" s="55"/>
      <c r="P101" s="56"/>
      <c r="Q101" s="55"/>
      <c r="R101" s="55"/>
      <c r="S101" s="56"/>
    </row>
    <row r="102" spans="1:21" x14ac:dyDescent="0.25">
      <c r="A102" s="19" t="s">
        <v>128</v>
      </c>
      <c r="B102" s="11" t="s">
        <v>119</v>
      </c>
      <c r="D102" s="2"/>
      <c r="E102" s="47"/>
      <c r="F102" s="47"/>
      <c r="G102" s="48"/>
      <c r="H102" s="47"/>
      <c r="I102" s="47"/>
      <c r="J102" s="48"/>
      <c r="K102" s="47"/>
      <c r="L102" s="47"/>
      <c r="M102" s="48"/>
      <c r="N102" s="47"/>
      <c r="O102" s="47"/>
      <c r="P102" s="48"/>
      <c r="Q102" s="47"/>
      <c r="R102" s="47"/>
      <c r="S102" s="48"/>
    </row>
    <row r="103" spans="1:21" x14ac:dyDescent="0.25">
      <c r="A103" s="19" t="s">
        <v>129</v>
      </c>
      <c r="B103" s="64" t="s">
        <v>162</v>
      </c>
      <c r="D103" s="2"/>
      <c r="E103" s="47"/>
      <c r="F103" s="47"/>
      <c r="G103" s="48"/>
      <c r="H103" s="47"/>
      <c r="I103" s="47">
        <v>624245</v>
      </c>
      <c r="J103" s="48"/>
      <c r="K103" s="47"/>
      <c r="L103" s="47">
        <v>558171</v>
      </c>
      <c r="M103" s="48"/>
      <c r="N103" s="47"/>
      <c r="O103" s="47"/>
      <c r="P103" s="48"/>
      <c r="Q103" s="47"/>
      <c r="R103" s="47"/>
      <c r="S103" s="48"/>
    </row>
    <row r="104" spans="1:21" x14ac:dyDescent="0.25">
      <c r="A104" s="19" t="s">
        <v>130</v>
      </c>
      <c r="B104" s="64" t="s">
        <v>124</v>
      </c>
      <c r="D104" s="2"/>
      <c r="E104" s="55"/>
      <c r="F104" s="55"/>
      <c r="G104" s="56"/>
      <c r="H104" s="55"/>
      <c r="I104" s="55">
        <f>I103/666724</f>
        <v>0.93628697931977845</v>
      </c>
      <c r="J104" s="56"/>
      <c r="K104" s="55"/>
      <c r="L104" s="55">
        <f>L103/634813</f>
        <v>0.87926838297262344</v>
      </c>
      <c r="M104" s="56"/>
      <c r="N104" s="55"/>
      <c r="O104" s="55"/>
      <c r="P104" s="56"/>
      <c r="Q104" s="55"/>
      <c r="R104" s="55"/>
      <c r="S104" s="56"/>
    </row>
    <row r="105" spans="1:21" x14ac:dyDescent="0.25">
      <c r="B105" s="64"/>
      <c r="D105" s="2"/>
      <c r="E105" s="55"/>
      <c r="F105" s="55"/>
      <c r="G105" s="56"/>
      <c r="H105" s="55"/>
      <c r="I105" s="55"/>
      <c r="J105" s="56"/>
      <c r="K105" s="55"/>
      <c r="L105" s="55"/>
      <c r="M105" s="56"/>
      <c r="N105" s="55"/>
      <c r="O105" s="55"/>
      <c r="P105" s="56"/>
      <c r="Q105" s="55"/>
      <c r="R105" s="55"/>
      <c r="S105" s="56"/>
    </row>
    <row r="106" spans="1:21" s="8" customFormat="1" x14ac:dyDescent="0.25">
      <c r="A106" s="1">
        <v>5.3</v>
      </c>
      <c r="B106" s="65" t="s">
        <v>143</v>
      </c>
      <c r="D106" s="66"/>
      <c r="E106" s="67"/>
      <c r="F106" s="67"/>
      <c r="G106" s="68"/>
      <c r="H106" s="67"/>
      <c r="I106" s="67"/>
      <c r="J106" s="68"/>
      <c r="K106" s="67"/>
      <c r="L106" s="67"/>
      <c r="M106" s="68"/>
      <c r="N106" s="67"/>
      <c r="O106" s="67"/>
      <c r="P106" s="68"/>
      <c r="Q106" s="67"/>
      <c r="R106" s="67"/>
      <c r="S106" s="68"/>
      <c r="U106" s="1"/>
    </row>
    <row r="107" spans="1:21" x14ac:dyDescent="0.25">
      <c r="A107" s="19" t="s">
        <v>133</v>
      </c>
      <c r="B107" s="11" t="s">
        <v>116</v>
      </c>
      <c r="D107" s="2"/>
      <c r="E107" s="47"/>
      <c r="F107" s="47"/>
      <c r="G107" s="48"/>
      <c r="H107" s="47"/>
      <c r="I107" s="47"/>
      <c r="J107" s="48"/>
      <c r="K107" s="47"/>
      <c r="L107" s="47"/>
      <c r="M107" s="48"/>
      <c r="N107" s="47"/>
      <c r="O107" s="47"/>
      <c r="P107" s="48"/>
      <c r="Q107" s="47"/>
      <c r="R107" s="47"/>
      <c r="S107" s="48"/>
    </row>
    <row r="108" spans="1:21" x14ac:dyDescent="0.25">
      <c r="A108" s="19" t="s">
        <v>134</v>
      </c>
      <c r="B108" s="64" t="s">
        <v>139</v>
      </c>
      <c r="D108" s="2"/>
      <c r="E108" s="47"/>
      <c r="F108" s="47"/>
      <c r="G108" s="48"/>
      <c r="H108" s="47"/>
      <c r="I108" s="47"/>
      <c r="J108" s="48"/>
      <c r="K108" s="47"/>
      <c r="L108" s="47"/>
      <c r="M108" s="48"/>
      <c r="N108" s="47"/>
      <c r="O108" s="47"/>
      <c r="P108" s="48"/>
      <c r="Q108" s="47"/>
      <c r="R108" s="47"/>
      <c r="S108" s="48"/>
    </row>
    <row r="109" spans="1:21" x14ac:dyDescent="0.25">
      <c r="A109" s="19" t="s">
        <v>135</v>
      </c>
      <c r="B109" s="64" t="s">
        <v>131</v>
      </c>
      <c r="D109" s="2"/>
      <c r="E109" s="55"/>
      <c r="F109" s="55"/>
      <c r="G109" s="56"/>
      <c r="H109" s="55"/>
      <c r="I109" s="55"/>
      <c r="J109" s="56"/>
      <c r="K109" s="55"/>
      <c r="L109" s="55"/>
      <c r="M109" s="56"/>
      <c r="N109" s="55"/>
      <c r="O109" s="55"/>
      <c r="P109" s="56"/>
      <c r="Q109" s="55"/>
      <c r="R109" s="55"/>
      <c r="S109" s="56"/>
    </row>
    <row r="110" spans="1:21" x14ac:dyDescent="0.25">
      <c r="A110" s="19" t="s">
        <v>136</v>
      </c>
      <c r="B110" s="11" t="s">
        <v>119</v>
      </c>
      <c r="D110" s="2"/>
      <c r="E110" s="47"/>
      <c r="F110" s="47"/>
      <c r="G110" s="48"/>
      <c r="H110" s="47"/>
      <c r="I110" s="47"/>
      <c r="J110" s="48"/>
      <c r="K110" s="47"/>
      <c r="L110" s="47"/>
      <c r="M110" s="48"/>
      <c r="N110" s="47"/>
      <c r="O110" s="47"/>
      <c r="P110" s="48"/>
      <c r="Q110" s="47"/>
      <c r="R110" s="47"/>
      <c r="S110" s="48"/>
    </row>
    <row r="111" spans="1:21" x14ac:dyDescent="0.25">
      <c r="A111" s="19" t="s">
        <v>137</v>
      </c>
      <c r="B111" s="64" t="s">
        <v>140</v>
      </c>
      <c r="D111" s="2"/>
      <c r="E111" s="47"/>
      <c r="F111" s="47"/>
      <c r="G111" s="48"/>
      <c r="H111" s="47"/>
      <c r="I111" s="47">
        <f>I103+I95</f>
        <v>25712347</v>
      </c>
      <c r="J111" s="48"/>
      <c r="K111" s="47"/>
      <c r="L111" s="47">
        <v>27007339</v>
      </c>
      <c r="M111" s="48"/>
      <c r="N111" s="47"/>
      <c r="O111" s="47"/>
      <c r="P111" s="48"/>
      <c r="Q111" s="47"/>
      <c r="R111" s="47"/>
      <c r="S111" s="48"/>
    </row>
    <row r="112" spans="1:21" x14ac:dyDescent="0.25">
      <c r="A112" s="19" t="s">
        <v>138</v>
      </c>
      <c r="B112" s="64" t="s">
        <v>132</v>
      </c>
      <c r="D112" s="2"/>
      <c r="E112" s="55"/>
      <c r="F112" s="55"/>
      <c r="G112" s="56"/>
      <c r="H112" s="55"/>
      <c r="I112" s="55">
        <f>I111/30089360</f>
        <v>0.85453286477346146</v>
      </c>
      <c r="J112" s="56"/>
      <c r="K112" s="55"/>
      <c r="L112" s="55">
        <f>L111/31332379</f>
        <v>0.86196260424399951</v>
      </c>
      <c r="M112" s="56"/>
      <c r="N112" s="55"/>
      <c r="O112" s="55"/>
      <c r="P112" s="56"/>
      <c r="Q112" s="55"/>
      <c r="R112" s="55"/>
      <c r="S112" s="56"/>
    </row>
    <row r="113" spans="1:21" x14ac:dyDescent="0.25">
      <c r="B113" s="64"/>
      <c r="D113" s="2"/>
      <c r="E113" s="55"/>
      <c r="F113" s="55"/>
      <c r="G113" s="56"/>
      <c r="H113" s="55"/>
      <c r="I113" s="55"/>
      <c r="J113" s="56"/>
      <c r="K113" s="55"/>
      <c r="L113" s="55"/>
      <c r="M113" s="56"/>
      <c r="N113" s="55"/>
      <c r="O113" s="55"/>
      <c r="P113" s="56"/>
      <c r="Q113" s="55"/>
      <c r="R113" s="55"/>
      <c r="S113" s="56"/>
    </row>
    <row r="114" spans="1:21" s="210" customFormat="1" x14ac:dyDescent="0.25">
      <c r="A114" s="208">
        <v>5.4</v>
      </c>
      <c r="B114" s="209" t="s">
        <v>297</v>
      </c>
      <c r="D114" s="211"/>
      <c r="E114" s="212"/>
      <c r="F114" s="212"/>
      <c r="G114" s="213"/>
      <c r="H114" s="212"/>
      <c r="I114" s="212"/>
      <c r="J114" s="213"/>
      <c r="K114" s="212"/>
      <c r="L114" s="212"/>
      <c r="M114" s="213"/>
      <c r="N114" s="212"/>
      <c r="O114" s="212"/>
      <c r="P114" s="213"/>
      <c r="Q114" s="212"/>
      <c r="R114" s="212"/>
      <c r="S114" s="213"/>
      <c r="U114" s="208"/>
    </row>
    <row r="115" spans="1:21" s="115" customFormat="1" x14ac:dyDescent="0.25">
      <c r="A115" s="214" t="s">
        <v>141</v>
      </c>
      <c r="B115" s="206" t="s">
        <v>301</v>
      </c>
      <c r="D115" s="215"/>
      <c r="E115" s="216"/>
      <c r="F115" s="216"/>
      <c r="G115" s="217"/>
      <c r="H115" s="216"/>
      <c r="I115" s="216">
        <v>4358</v>
      </c>
      <c r="J115" s="217"/>
      <c r="K115" s="216"/>
      <c r="L115" s="216">
        <v>3361</v>
      </c>
      <c r="M115" s="217"/>
      <c r="N115" s="216"/>
      <c r="O115" s="216"/>
      <c r="P115" s="217"/>
      <c r="Q115" s="216"/>
      <c r="R115" s="216"/>
      <c r="S115" s="217"/>
      <c r="U115" s="214"/>
    </row>
    <row r="116" spans="1:21" s="115" customFormat="1" x14ac:dyDescent="0.25">
      <c r="A116" s="214" t="s">
        <v>142</v>
      </c>
      <c r="B116" s="206" t="s">
        <v>302</v>
      </c>
      <c r="D116" s="215"/>
      <c r="E116" s="216"/>
      <c r="F116" s="216"/>
      <c r="G116" s="217"/>
      <c r="H116" s="216"/>
      <c r="I116" s="237">
        <f>I115/30089360</f>
        <v>1.4483525073314953E-4</v>
      </c>
      <c r="J116" s="217"/>
      <c r="K116" s="216"/>
      <c r="L116" s="237">
        <f>L115/31332379</f>
        <v>1.0726922459351076E-4</v>
      </c>
      <c r="M116" s="217"/>
      <c r="N116" s="216"/>
      <c r="O116" s="216"/>
      <c r="P116" s="217"/>
      <c r="Q116" s="216"/>
      <c r="R116" s="216"/>
      <c r="S116" s="217"/>
      <c r="U116" s="214"/>
    </row>
    <row r="117" spans="1:21" x14ac:dyDescent="0.25">
      <c r="B117" s="10"/>
      <c r="D117" s="2"/>
      <c r="E117" s="47"/>
      <c r="F117" s="47"/>
      <c r="G117" s="48"/>
      <c r="H117" s="47"/>
      <c r="I117" s="47"/>
      <c r="J117" s="48"/>
      <c r="K117" s="47"/>
      <c r="L117" s="47"/>
      <c r="M117" s="48"/>
      <c r="N117" s="47"/>
      <c r="O117" s="47"/>
      <c r="P117" s="48"/>
      <c r="Q117" s="47"/>
      <c r="R117" s="47"/>
      <c r="S117" s="48"/>
    </row>
    <row r="118" spans="1:21" x14ac:dyDescent="0.25">
      <c r="A118" s="1">
        <v>6</v>
      </c>
      <c r="B118" s="1" t="s">
        <v>113</v>
      </c>
      <c r="D118" s="2"/>
      <c r="E118" s="47"/>
      <c r="F118" s="47"/>
      <c r="G118" s="48"/>
      <c r="H118" s="47"/>
      <c r="I118" s="47"/>
      <c r="J118" s="48"/>
      <c r="K118" s="47"/>
      <c r="L118" s="47"/>
      <c r="M118" s="48"/>
      <c r="N118" s="47"/>
      <c r="O118" s="47"/>
      <c r="P118" s="48"/>
      <c r="Q118" s="47"/>
      <c r="R118" s="47"/>
      <c r="S118" s="48"/>
    </row>
    <row r="119" spans="1:21" x14ac:dyDescent="0.25">
      <c r="A119" s="19">
        <v>6.1</v>
      </c>
      <c r="B119" s="10" t="s">
        <v>285</v>
      </c>
      <c r="D119" s="2"/>
      <c r="E119" s="73"/>
      <c r="F119" s="271"/>
      <c r="G119" s="269"/>
      <c r="H119" s="269"/>
      <c r="I119" s="269"/>
      <c r="J119" s="269"/>
      <c r="K119" s="269"/>
      <c r="L119" s="269"/>
      <c r="M119" s="269"/>
      <c r="N119" s="269"/>
      <c r="O119" s="269"/>
      <c r="P119" s="269"/>
      <c r="Q119" s="269"/>
      <c r="R119" s="272"/>
      <c r="S119" s="74"/>
    </row>
    <row r="120" spans="1:21" x14ac:dyDescent="0.25">
      <c r="B120" s="10"/>
      <c r="D120" s="2"/>
      <c r="E120" s="47"/>
      <c r="F120" s="47"/>
      <c r="G120" s="48"/>
      <c r="H120" s="47"/>
      <c r="I120" s="47"/>
      <c r="J120" s="48"/>
      <c r="K120" s="47"/>
      <c r="L120" s="47"/>
      <c r="M120" s="48"/>
      <c r="N120" s="47"/>
      <c r="O120" s="47"/>
      <c r="P120" s="48"/>
      <c r="Q120" s="47"/>
      <c r="R120" s="47"/>
      <c r="S120" s="48"/>
    </row>
    <row r="121" spans="1:21" x14ac:dyDescent="0.25">
      <c r="A121" s="1">
        <v>6.2</v>
      </c>
      <c r="B121" s="65" t="s">
        <v>33</v>
      </c>
      <c r="D121" s="2"/>
      <c r="E121" s="47"/>
      <c r="F121" s="47"/>
      <c r="G121" s="48"/>
      <c r="H121" s="47"/>
      <c r="I121" s="47"/>
      <c r="J121" s="48"/>
      <c r="K121" s="47"/>
      <c r="L121" s="47"/>
      <c r="M121" s="48"/>
      <c r="N121" s="47"/>
      <c r="O121" s="47"/>
      <c r="P121" s="48"/>
      <c r="Q121" s="47"/>
      <c r="R121" s="47"/>
      <c r="S121" s="48"/>
    </row>
    <row r="122" spans="1:21" x14ac:dyDescent="0.25">
      <c r="A122" s="19" t="s">
        <v>148</v>
      </c>
      <c r="B122" s="11" t="s">
        <v>144</v>
      </c>
      <c r="D122" s="2"/>
      <c r="E122" s="47"/>
      <c r="F122" s="47"/>
      <c r="G122" s="48"/>
      <c r="H122" s="47"/>
      <c r="I122" s="47">
        <v>12940</v>
      </c>
      <c r="J122" s="48"/>
      <c r="K122" s="47"/>
      <c r="L122" s="47">
        <v>13758</v>
      </c>
      <c r="M122" s="48"/>
      <c r="N122" s="47"/>
      <c r="O122" s="47"/>
      <c r="P122" s="48"/>
      <c r="Q122" s="47"/>
      <c r="R122" s="47"/>
      <c r="S122" s="48"/>
    </row>
    <row r="123" spans="1:21" x14ac:dyDescent="0.25">
      <c r="A123" s="19" t="s">
        <v>149</v>
      </c>
      <c r="B123" s="11" t="s">
        <v>145</v>
      </c>
      <c r="D123" s="2"/>
      <c r="E123" s="57"/>
      <c r="F123" s="57"/>
      <c r="G123" s="58"/>
      <c r="H123" s="57"/>
      <c r="I123" s="238">
        <v>4.0000000000000002E-4</v>
      </c>
      <c r="J123" s="58"/>
      <c r="K123" s="57"/>
      <c r="L123" s="239">
        <v>4.4999999999999999E-4</v>
      </c>
      <c r="M123" s="58"/>
      <c r="N123" s="57"/>
      <c r="O123" s="57"/>
      <c r="P123" s="58"/>
      <c r="Q123" s="57"/>
      <c r="R123" s="57"/>
      <c r="S123" s="58"/>
    </row>
    <row r="124" spans="1:21" x14ac:dyDescent="0.25">
      <c r="B124" s="10"/>
      <c r="D124" s="2"/>
      <c r="E124" s="47"/>
      <c r="F124" s="47"/>
      <c r="G124" s="48"/>
      <c r="H124" s="47"/>
      <c r="I124" s="47"/>
      <c r="J124" s="48"/>
      <c r="K124" s="47"/>
      <c r="L124" s="47"/>
      <c r="M124" s="48"/>
      <c r="N124" s="47"/>
      <c r="O124" s="47"/>
      <c r="P124" s="48"/>
      <c r="Q124" s="47"/>
      <c r="R124" s="47"/>
      <c r="S124" s="48"/>
    </row>
    <row r="125" spans="1:21" x14ac:dyDescent="0.25">
      <c r="A125" s="1">
        <v>6.3</v>
      </c>
      <c r="B125" s="65" t="s">
        <v>34</v>
      </c>
      <c r="D125" s="2"/>
      <c r="E125" s="47"/>
      <c r="F125" s="47"/>
      <c r="G125" s="48"/>
      <c r="H125" s="47"/>
      <c r="I125" s="47"/>
      <c r="J125" s="48"/>
      <c r="K125" s="47"/>
      <c r="L125" s="47"/>
      <c r="M125" s="48"/>
      <c r="N125" s="47"/>
      <c r="O125" s="47"/>
      <c r="P125" s="48"/>
      <c r="Q125" s="47"/>
      <c r="R125" s="47"/>
      <c r="S125" s="48"/>
    </row>
    <row r="126" spans="1:21" x14ac:dyDescent="0.25">
      <c r="A126" s="19" t="s">
        <v>150</v>
      </c>
      <c r="B126" s="11" t="s">
        <v>146</v>
      </c>
      <c r="D126" s="2"/>
      <c r="E126" s="47"/>
      <c r="F126" s="47"/>
      <c r="G126" s="48"/>
      <c r="H126" s="47"/>
      <c r="I126" s="47">
        <v>12087</v>
      </c>
      <c r="J126" s="48"/>
      <c r="K126" s="47"/>
      <c r="L126" s="47">
        <v>15759</v>
      </c>
      <c r="M126" s="48"/>
      <c r="N126" s="47"/>
      <c r="O126" s="47"/>
      <c r="P126" s="48"/>
      <c r="Q126" s="47"/>
      <c r="R126" s="47"/>
      <c r="S126" s="48"/>
    </row>
    <row r="127" spans="1:21" x14ac:dyDescent="0.25">
      <c r="A127" s="19" t="s">
        <v>151</v>
      </c>
      <c r="B127" s="11" t="s">
        <v>147</v>
      </c>
      <c r="D127" s="2"/>
      <c r="E127" s="57"/>
      <c r="F127" s="57"/>
      <c r="G127" s="58"/>
      <c r="H127" s="57"/>
      <c r="I127" s="239">
        <v>4.0999999999999999E-4</v>
      </c>
      <c r="J127" s="58"/>
      <c r="K127" s="57"/>
      <c r="L127" s="239">
        <v>5.1000000000000004E-4</v>
      </c>
      <c r="M127" s="58"/>
      <c r="N127" s="57"/>
      <c r="O127" s="57"/>
      <c r="P127" s="58"/>
      <c r="Q127" s="57"/>
      <c r="R127" s="57"/>
      <c r="S127" s="58"/>
    </row>
    <row r="128" spans="1:21" x14ac:dyDescent="0.25">
      <c r="B128" s="10"/>
      <c r="D128" s="2"/>
      <c r="E128" s="47"/>
      <c r="F128" s="47"/>
      <c r="G128" s="48"/>
      <c r="H128" s="47"/>
      <c r="I128" s="47"/>
      <c r="J128" s="48"/>
      <c r="K128" s="47"/>
      <c r="L128" s="47"/>
      <c r="M128" s="48"/>
      <c r="N128" s="47"/>
      <c r="O128" s="47"/>
      <c r="P128" s="48"/>
      <c r="Q128" s="47"/>
      <c r="R128" s="47"/>
      <c r="S128" s="48"/>
    </row>
    <row r="129" spans="1:21" x14ac:dyDescent="0.25">
      <c r="A129" s="1">
        <v>6.4</v>
      </c>
      <c r="B129" s="65" t="s">
        <v>35</v>
      </c>
      <c r="D129" s="2"/>
      <c r="E129" s="47"/>
      <c r="F129" s="47"/>
      <c r="G129" s="48"/>
      <c r="H129" s="47"/>
      <c r="I129" s="47"/>
      <c r="J129" s="48"/>
      <c r="K129" s="47"/>
      <c r="L129" s="47"/>
      <c r="M129" s="48"/>
      <c r="N129" s="47"/>
      <c r="O129" s="47"/>
      <c r="P129" s="48"/>
      <c r="Q129" s="47"/>
      <c r="R129" s="47"/>
      <c r="S129" s="48"/>
    </row>
    <row r="130" spans="1:21" x14ac:dyDescent="0.25">
      <c r="A130" s="19" t="s">
        <v>153</v>
      </c>
      <c r="B130" s="11" t="s">
        <v>155</v>
      </c>
      <c r="D130" s="2"/>
      <c r="E130" s="59"/>
      <c r="F130" s="59"/>
      <c r="G130" s="60"/>
      <c r="H130" s="59"/>
      <c r="I130" s="47">
        <v>41</v>
      </c>
      <c r="J130" s="60"/>
      <c r="K130" s="59"/>
      <c r="L130" s="59">
        <v>49.1</v>
      </c>
      <c r="M130" s="60"/>
      <c r="N130" s="59"/>
      <c r="O130" s="59"/>
      <c r="P130" s="60"/>
      <c r="Q130" s="59"/>
      <c r="R130" s="59"/>
      <c r="S130" s="60"/>
    </row>
    <row r="131" spans="1:21" x14ac:dyDescent="0.25">
      <c r="A131" s="19" t="s">
        <v>154</v>
      </c>
      <c r="B131" s="11" t="s">
        <v>156</v>
      </c>
      <c r="D131" s="2"/>
      <c r="E131" s="57"/>
      <c r="F131" s="57"/>
      <c r="G131" s="58"/>
      <c r="H131" s="57"/>
      <c r="I131" s="240">
        <v>1.39E-6</v>
      </c>
      <c r="J131" s="58"/>
      <c r="K131" s="57"/>
      <c r="L131" s="240">
        <v>1.5999999999999999E-6</v>
      </c>
      <c r="M131" s="58"/>
      <c r="N131" s="57"/>
      <c r="O131" s="57"/>
      <c r="P131" s="58"/>
      <c r="Q131" s="57"/>
      <c r="R131" s="57"/>
      <c r="S131" s="58"/>
    </row>
    <row r="132" spans="1:21" s="12" customFormat="1" x14ac:dyDescent="0.25">
      <c r="A132" s="23"/>
      <c r="D132" s="13"/>
      <c r="E132" s="51"/>
      <c r="F132" s="51"/>
      <c r="G132" s="52"/>
      <c r="H132" s="51"/>
      <c r="I132" s="51"/>
      <c r="J132" s="52"/>
      <c r="K132" s="51"/>
      <c r="L132" s="51"/>
      <c r="M132" s="52"/>
      <c r="N132" s="51"/>
      <c r="O132" s="51"/>
      <c r="P132" s="52"/>
      <c r="Q132" s="51"/>
      <c r="R132" s="51"/>
      <c r="S132" s="52"/>
      <c r="U132" s="23"/>
    </row>
    <row r="133" spans="1:21" s="70" customFormat="1" ht="18.75" collapsed="1" x14ac:dyDescent="0.3">
      <c r="A133" s="69" t="s">
        <v>176</v>
      </c>
      <c r="B133" s="69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U133" s="72"/>
    </row>
    <row r="134" spans="1:21" ht="15" hidden="1" customHeight="1" outlineLevel="1" x14ac:dyDescent="0.25">
      <c r="B134" s="10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</row>
    <row r="135" spans="1:21" ht="15" hidden="1" customHeight="1" outlineLevel="1" x14ac:dyDescent="0.25">
      <c r="A135" s="39" t="s">
        <v>58</v>
      </c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</row>
    <row r="136" spans="1:21" ht="15" hidden="1" customHeight="1" outlineLevel="1" x14ac:dyDescent="0.25">
      <c r="A136" s="39"/>
      <c r="B136" t="s">
        <v>59</v>
      </c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</row>
    <row r="137" spans="1:21" ht="15" hidden="1" customHeight="1" outlineLevel="1" x14ac:dyDescent="0.25">
      <c r="A137"/>
      <c r="B137" t="s">
        <v>106</v>
      </c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</row>
    <row r="138" spans="1:21" ht="15" hidden="1" customHeight="1" outlineLevel="1" x14ac:dyDescent="0.25">
      <c r="A138"/>
      <c r="B138" t="s">
        <v>60</v>
      </c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</row>
    <row r="139" spans="1:21" ht="15" hidden="1" customHeight="1" outlineLevel="1" x14ac:dyDescent="0.25">
      <c r="A139"/>
      <c r="B139" t="s">
        <v>61</v>
      </c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</row>
    <row r="140" spans="1:21" ht="15" hidden="1" customHeight="1" outlineLevel="1" x14ac:dyDescent="0.25">
      <c r="A140"/>
      <c r="B140" t="s">
        <v>62</v>
      </c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</row>
    <row r="141" spans="1:21" ht="15" hidden="1" customHeight="1" outlineLevel="1" x14ac:dyDescent="0.25">
      <c r="A141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</row>
    <row r="142" spans="1:21" ht="15" hidden="1" customHeight="1" outlineLevel="1" x14ac:dyDescent="0.25">
      <c r="A142" s="39" t="s">
        <v>63</v>
      </c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</row>
    <row r="143" spans="1:21" ht="15" hidden="1" customHeight="1" outlineLevel="1" x14ac:dyDescent="0.25">
      <c r="A143" s="40" t="s">
        <v>64</v>
      </c>
      <c r="B143" s="38" t="s">
        <v>105</v>
      </c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</row>
    <row r="144" spans="1:21" ht="15" hidden="1" customHeight="1" outlineLevel="1" x14ac:dyDescent="0.25">
      <c r="A144" s="40" t="s">
        <v>65</v>
      </c>
      <c r="B144" t="s">
        <v>286</v>
      </c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</row>
    <row r="145" spans="1:19" ht="15" hidden="1" customHeight="1" outlineLevel="1" x14ac:dyDescent="0.25">
      <c r="A145" s="40" t="s">
        <v>66</v>
      </c>
      <c r="B145" s="38" t="s">
        <v>67</v>
      </c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</row>
    <row r="146" spans="1:19" ht="15" hidden="1" customHeight="1" outlineLevel="1" x14ac:dyDescent="0.25">
      <c r="A146" s="41" t="s">
        <v>68</v>
      </c>
      <c r="B146" t="s">
        <v>70</v>
      </c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</row>
    <row r="147" spans="1:19" ht="15" hidden="1" customHeight="1" outlineLevel="1" x14ac:dyDescent="0.25">
      <c r="A147" s="41"/>
      <c r="B147" s="42" t="s">
        <v>71</v>
      </c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</row>
    <row r="148" spans="1:19" ht="15" hidden="1" customHeight="1" outlineLevel="1" x14ac:dyDescent="0.25">
      <c r="A148" s="41"/>
      <c r="B148" s="42" t="s">
        <v>164</v>
      </c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</row>
    <row r="149" spans="1:19" ht="15" hidden="1" customHeight="1" outlineLevel="1" x14ac:dyDescent="0.25">
      <c r="A149" s="41"/>
      <c r="B149" s="43" t="s">
        <v>75</v>
      </c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</row>
    <row r="150" spans="1:19" ht="15" hidden="1" customHeight="1" outlineLevel="1" x14ac:dyDescent="0.25">
      <c r="A150" s="41"/>
      <c r="B150" s="43" t="s">
        <v>76</v>
      </c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</row>
    <row r="151" spans="1:19" ht="15" hidden="1" customHeight="1" outlineLevel="1" x14ac:dyDescent="0.25">
      <c r="A151" s="41"/>
      <c r="B151" s="44" t="s">
        <v>77</v>
      </c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</row>
    <row r="152" spans="1:19" ht="15" hidden="1" customHeight="1" outlineLevel="1" x14ac:dyDescent="0.25">
      <c r="A152" s="40" t="s">
        <v>69</v>
      </c>
      <c r="B152" s="38" t="s">
        <v>73</v>
      </c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</row>
    <row r="153" spans="1:19" ht="15" hidden="1" customHeight="1" outlineLevel="1" x14ac:dyDescent="0.25">
      <c r="A153" s="40" t="s">
        <v>72</v>
      </c>
      <c r="B153" t="s">
        <v>152</v>
      </c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</row>
    <row r="154" spans="1:19" ht="15" hidden="1" customHeight="1" outlineLevel="1" x14ac:dyDescent="0.25">
      <c r="A154" s="40"/>
      <c r="B154" s="10" t="s">
        <v>107</v>
      </c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</row>
    <row r="155" spans="1:19" ht="15" hidden="1" customHeight="1" outlineLevel="1" x14ac:dyDescent="0.25">
      <c r="A155" s="40"/>
      <c r="B155" s="10" t="s">
        <v>108</v>
      </c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</row>
    <row r="156" spans="1:19" ht="15" hidden="1" customHeight="1" outlineLevel="1" x14ac:dyDescent="0.25">
      <c r="A156" s="40"/>
      <c r="B156" s="10" t="s">
        <v>112</v>
      </c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</row>
    <row r="157" spans="1:19" ht="15" hidden="1" customHeight="1" outlineLevel="1" x14ac:dyDescent="0.25">
      <c r="A15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</row>
    <row r="158" spans="1:19" ht="15" hidden="1" customHeight="1" outlineLevel="1" x14ac:dyDescent="0.25">
      <c r="A158" s="8" t="s">
        <v>78</v>
      </c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</row>
    <row r="159" spans="1:19" ht="15" hidden="1" customHeight="1" outlineLevel="1" x14ac:dyDescent="0.25">
      <c r="A159"/>
      <c r="B159" s="19" t="s">
        <v>79</v>
      </c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</row>
    <row r="160" spans="1:19" ht="15" hidden="1" customHeight="1" outlineLevel="1" x14ac:dyDescent="0.25">
      <c r="A160"/>
      <c r="B160" s="19" t="s">
        <v>80</v>
      </c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</row>
    <row r="161" spans="1:21" ht="15" hidden="1" customHeight="1" outlineLevel="1" x14ac:dyDescent="0.25">
      <c r="A161"/>
      <c r="B161" s="19" t="s">
        <v>81</v>
      </c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</row>
    <row r="162" spans="1:21" ht="15" hidden="1" customHeight="1" outlineLevel="1" x14ac:dyDescent="0.25">
      <c r="A162"/>
      <c r="B162" s="19" t="s">
        <v>82</v>
      </c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</row>
    <row r="163" spans="1:21" s="12" customFormat="1" ht="15" hidden="1" customHeight="1" outlineLevel="1" x14ac:dyDescent="0.25">
      <c r="A163" s="23"/>
      <c r="B163" s="14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U163" s="23"/>
    </row>
    <row r="164" spans="1:21" x14ac:dyDescent="0.25">
      <c r="B164" s="10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</row>
    <row r="165" spans="1:21" s="16" customFormat="1" ht="18.75" x14ac:dyDescent="0.3">
      <c r="A165" s="22"/>
      <c r="B165" s="15" t="s">
        <v>32</v>
      </c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U165" s="22"/>
    </row>
    <row r="166" spans="1:21" x14ac:dyDescent="0.25">
      <c r="D166" s="2"/>
      <c r="E166" s="47"/>
      <c r="F166" s="47"/>
      <c r="G166" s="48"/>
      <c r="H166" s="47"/>
      <c r="I166" s="47"/>
      <c r="J166" s="48"/>
      <c r="K166" s="47"/>
      <c r="L166" s="47"/>
      <c r="M166" s="48"/>
      <c r="N166" s="47"/>
      <c r="O166" s="47"/>
      <c r="P166" s="48"/>
      <c r="Q166" s="47"/>
      <c r="R166" s="47"/>
      <c r="S166" s="48"/>
    </row>
    <row r="167" spans="1:21" x14ac:dyDescent="0.25">
      <c r="A167" s="1">
        <v>7</v>
      </c>
      <c r="B167" s="8" t="s">
        <v>5</v>
      </c>
      <c r="D167" s="2"/>
      <c r="E167" s="47"/>
      <c r="F167" s="47"/>
      <c r="G167" s="48"/>
      <c r="H167" s="47"/>
      <c r="I167" s="47"/>
      <c r="J167" s="48"/>
      <c r="K167" s="47"/>
      <c r="L167" s="47"/>
      <c r="M167" s="48"/>
      <c r="N167" s="75"/>
      <c r="O167" s="75"/>
      <c r="P167" s="79"/>
      <c r="Q167" s="75"/>
      <c r="R167" s="75"/>
      <c r="S167" s="79"/>
    </row>
    <row r="168" spans="1:21" x14ac:dyDescent="0.25">
      <c r="A168" s="19">
        <v>7.1</v>
      </c>
      <c r="B168" s="10" t="s">
        <v>20</v>
      </c>
      <c r="D168" s="2"/>
      <c r="E168" s="47"/>
      <c r="F168" s="47"/>
      <c r="G168" s="48"/>
      <c r="H168" s="47"/>
      <c r="I168" s="47"/>
      <c r="J168" s="48"/>
      <c r="K168" s="47"/>
      <c r="L168" s="47"/>
      <c r="M168" s="48"/>
      <c r="N168" s="75"/>
      <c r="O168" s="75"/>
      <c r="P168" s="79"/>
      <c r="Q168" s="75"/>
      <c r="R168" s="75"/>
      <c r="S168" s="79"/>
      <c r="U168" s="214" t="s">
        <v>319</v>
      </c>
    </row>
    <row r="169" spans="1:21" s="115" customFormat="1" x14ac:dyDescent="0.25">
      <c r="A169" s="214">
        <v>7.2</v>
      </c>
      <c r="B169" s="205" t="s">
        <v>278</v>
      </c>
      <c r="D169" s="215"/>
      <c r="E169" s="216"/>
      <c r="F169" s="216"/>
      <c r="G169" s="217"/>
      <c r="H169" s="216"/>
      <c r="I169" s="216"/>
      <c r="J169" s="217"/>
      <c r="K169" s="216"/>
      <c r="L169" s="216"/>
      <c r="M169" s="217"/>
      <c r="N169" s="75"/>
      <c r="O169" s="75"/>
      <c r="P169" s="79"/>
      <c r="Q169" s="75"/>
      <c r="R169" s="75"/>
      <c r="S169" s="79"/>
      <c r="U169" s="214" t="s">
        <v>319</v>
      </c>
    </row>
    <row r="170" spans="1:21" s="115" customFormat="1" x14ac:dyDescent="0.25">
      <c r="A170" s="214">
        <v>7.3</v>
      </c>
      <c r="B170" s="205" t="s">
        <v>291</v>
      </c>
      <c r="D170" s="215"/>
      <c r="E170" s="216"/>
      <c r="F170" s="216"/>
      <c r="G170" s="217"/>
      <c r="H170" s="216"/>
      <c r="I170" s="216"/>
      <c r="J170" s="217"/>
      <c r="K170" s="216"/>
      <c r="L170" s="216"/>
      <c r="M170" s="217"/>
      <c r="N170" s="75"/>
      <c r="O170" s="75"/>
      <c r="P170" s="79"/>
      <c r="Q170" s="75"/>
      <c r="R170" s="75"/>
      <c r="S170" s="79"/>
      <c r="U170" s="214" t="s">
        <v>319</v>
      </c>
    </row>
    <row r="171" spans="1:21" s="115" customFormat="1" x14ac:dyDescent="0.25">
      <c r="A171" s="214">
        <v>7.4</v>
      </c>
      <c r="B171" s="205" t="s">
        <v>172</v>
      </c>
      <c r="D171" s="215"/>
      <c r="E171" s="216"/>
      <c r="F171" s="216"/>
      <c r="G171" s="217"/>
      <c r="H171" s="216"/>
      <c r="I171" s="216"/>
      <c r="J171" s="217"/>
      <c r="K171" s="216"/>
      <c r="L171" s="216"/>
      <c r="M171" s="217"/>
      <c r="N171" s="75"/>
      <c r="O171" s="75"/>
      <c r="P171" s="79"/>
      <c r="Q171" s="75"/>
      <c r="R171" s="75"/>
      <c r="S171" s="79"/>
      <c r="U171" s="214" t="s">
        <v>319</v>
      </c>
    </row>
    <row r="172" spans="1:21" s="115" customFormat="1" x14ac:dyDescent="0.25">
      <c r="A172" s="214">
        <v>7.5</v>
      </c>
      <c r="B172" s="205" t="s">
        <v>289</v>
      </c>
      <c r="D172" s="215"/>
      <c r="E172" s="216"/>
      <c r="F172" s="216"/>
      <c r="G172" s="217"/>
      <c r="H172" s="216"/>
      <c r="I172" s="216"/>
      <c r="J172" s="217"/>
      <c r="K172" s="216"/>
      <c r="L172" s="216"/>
      <c r="M172" s="217"/>
      <c r="N172" s="75"/>
      <c r="O172" s="75"/>
      <c r="P172" s="79"/>
      <c r="Q172" s="75"/>
      <c r="R172" s="75"/>
      <c r="S172" s="79"/>
      <c r="U172" s="214" t="s">
        <v>319</v>
      </c>
    </row>
    <row r="173" spans="1:21" s="115" customFormat="1" x14ac:dyDescent="0.25">
      <c r="A173" s="214">
        <v>7.6</v>
      </c>
      <c r="B173" s="205" t="s">
        <v>290</v>
      </c>
      <c r="D173" s="215"/>
      <c r="E173" s="216"/>
      <c r="F173" s="216"/>
      <c r="G173" s="217"/>
      <c r="H173" s="216"/>
      <c r="I173" s="216"/>
      <c r="J173" s="217"/>
      <c r="K173" s="216"/>
      <c r="L173" s="216"/>
      <c r="M173" s="217"/>
      <c r="N173" s="75"/>
      <c r="O173" s="75"/>
      <c r="P173" s="79"/>
      <c r="Q173" s="75"/>
      <c r="R173" s="75"/>
      <c r="S173" s="79"/>
      <c r="U173" s="214" t="s">
        <v>319</v>
      </c>
    </row>
    <row r="174" spans="1:21" s="115" customFormat="1" x14ac:dyDescent="0.25">
      <c r="A174" s="214">
        <v>7.7</v>
      </c>
      <c r="B174" s="205" t="s">
        <v>44</v>
      </c>
      <c r="D174" s="215"/>
      <c r="E174" s="216"/>
      <c r="F174" s="216"/>
      <c r="G174" s="217"/>
      <c r="H174" s="216"/>
      <c r="I174" s="216"/>
      <c r="J174" s="217"/>
      <c r="K174" s="216"/>
      <c r="L174" s="216"/>
      <c r="M174" s="217"/>
      <c r="N174" s="75"/>
      <c r="O174" s="75"/>
      <c r="P174" s="79"/>
      <c r="Q174" s="75"/>
      <c r="R174" s="75"/>
      <c r="S174" s="79"/>
      <c r="U174" s="214"/>
    </row>
    <row r="175" spans="1:21" s="115" customFormat="1" x14ac:dyDescent="0.25">
      <c r="A175" s="214" t="s">
        <v>292</v>
      </c>
      <c r="B175" s="206" t="s">
        <v>45</v>
      </c>
      <c r="D175" s="215"/>
      <c r="E175" s="216"/>
      <c r="F175" s="218"/>
      <c r="G175" s="219"/>
      <c r="H175" s="218"/>
      <c r="I175" s="218">
        <v>1.02</v>
      </c>
      <c r="J175" s="219"/>
      <c r="K175" s="218"/>
      <c r="L175" s="218">
        <v>1.45</v>
      </c>
      <c r="M175" s="217"/>
      <c r="N175" s="75"/>
      <c r="O175" s="75"/>
      <c r="P175" s="79"/>
      <c r="Q175" s="75"/>
      <c r="R175" s="75"/>
      <c r="S175" s="79"/>
      <c r="U175" s="214"/>
    </row>
    <row r="176" spans="1:21" s="115" customFormat="1" x14ac:dyDescent="0.25">
      <c r="A176" s="214" t="s">
        <v>293</v>
      </c>
      <c r="B176" s="206" t="s">
        <v>42</v>
      </c>
      <c r="D176" s="215"/>
      <c r="E176" s="216"/>
      <c r="F176" s="218"/>
      <c r="G176" s="219"/>
      <c r="H176" s="218"/>
      <c r="I176" s="218">
        <v>0.28000000000000003</v>
      </c>
      <c r="J176" s="219"/>
      <c r="K176" s="218"/>
      <c r="L176" s="218">
        <v>0.46</v>
      </c>
      <c r="M176" s="217"/>
      <c r="N176" s="75"/>
      <c r="O176" s="75"/>
      <c r="P176" s="79"/>
      <c r="Q176" s="75"/>
      <c r="R176" s="75"/>
      <c r="S176" s="79"/>
      <c r="U176" s="214"/>
    </row>
    <row r="177" spans="1:21" s="115" customFormat="1" x14ac:dyDescent="0.25">
      <c r="A177" s="214" t="s">
        <v>294</v>
      </c>
      <c r="B177" s="206" t="s">
        <v>43</v>
      </c>
      <c r="D177" s="215"/>
      <c r="E177" s="216"/>
      <c r="F177" s="218"/>
      <c r="G177" s="219"/>
      <c r="H177" s="218"/>
      <c r="I177" s="218">
        <v>0.46</v>
      </c>
      <c r="J177" s="219"/>
      <c r="K177" s="218"/>
      <c r="L177" s="218">
        <v>0.69</v>
      </c>
      <c r="M177" s="217"/>
      <c r="N177" s="75"/>
      <c r="O177" s="75"/>
      <c r="P177" s="79"/>
      <c r="Q177" s="75"/>
      <c r="R177" s="75"/>
      <c r="S177" s="79"/>
      <c r="U177" s="214"/>
    </row>
    <row r="178" spans="1:21" s="115" customFormat="1" x14ac:dyDescent="0.25">
      <c r="A178" s="214" t="s">
        <v>295</v>
      </c>
      <c r="B178" s="206" t="s">
        <v>19</v>
      </c>
      <c r="D178" s="215"/>
      <c r="E178" s="216"/>
      <c r="F178" s="218"/>
      <c r="G178" s="219"/>
      <c r="H178" s="218"/>
      <c r="I178" s="216">
        <v>0</v>
      </c>
      <c r="J178" s="219"/>
      <c r="K178" s="218"/>
      <c r="L178" s="218">
        <v>0</v>
      </c>
      <c r="M178" s="217"/>
      <c r="N178" s="75"/>
      <c r="O178" s="75"/>
      <c r="P178" s="79"/>
      <c r="Q178" s="75"/>
      <c r="R178" s="75"/>
      <c r="S178" s="79"/>
      <c r="U178" s="214"/>
    </row>
    <row r="179" spans="1:21" s="115" customFormat="1" x14ac:dyDescent="0.25">
      <c r="A179" s="214"/>
      <c r="B179" s="205"/>
      <c r="D179" s="215"/>
      <c r="E179" s="216"/>
      <c r="F179" s="216"/>
      <c r="G179" s="217"/>
      <c r="H179" s="216"/>
      <c r="I179" s="216"/>
      <c r="J179" s="217"/>
      <c r="K179" s="216"/>
      <c r="L179" s="216"/>
      <c r="M179" s="217"/>
      <c r="N179" s="75"/>
      <c r="O179" s="75"/>
      <c r="P179" s="79"/>
      <c r="Q179" s="75"/>
      <c r="R179" s="75"/>
      <c r="S179" s="79"/>
      <c r="U179" s="214"/>
    </row>
    <row r="180" spans="1:21" s="115" customFormat="1" x14ac:dyDescent="0.25">
      <c r="A180" s="208">
        <v>8</v>
      </c>
      <c r="B180" s="210" t="s">
        <v>296</v>
      </c>
      <c r="D180" s="215"/>
      <c r="E180" s="216"/>
      <c r="F180" s="216"/>
      <c r="G180" s="217"/>
      <c r="H180" s="216"/>
      <c r="I180" s="216"/>
      <c r="J180" s="217"/>
      <c r="K180" s="216"/>
      <c r="L180" s="216"/>
      <c r="M180" s="217"/>
      <c r="N180" s="75"/>
      <c r="O180" s="75"/>
      <c r="P180" s="79"/>
      <c r="Q180" s="75"/>
      <c r="R180" s="75"/>
      <c r="S180" s="79"/>
      <c r="U180" s="214"/>
    </row>
    <row r="181" spans="1:21" s="115" customFormat="1" x14ac:dyDescent="0.25">
      <c r="A181" s="214">
        <v>8.1</v>
      </c>
      <c r="B181" s="205" t="s">
        <v>279</v>
      </c>
      <c r="D181" s="215"/>
      <c r="E181" s="216"/>
      <c r="F181" s="218"/>
      <c r="G181" s="219"/>
      <c r="H181" s="218"/>
      <c r="I181" s="216">
        <v>8012</v>
      </c>
      <c r="J181" s="219"/>
      <c r="K181" s="218"/>
      <c r="L181" s="216">
        <v>11624</v>
      </c>
      <c r="M181" s="217"/>
      <c r="N181" s="75"/>
      <c r="O181" s="75"/>
      <c r="P181" s="79"/>
      <c r="Q181" s="75"/>
      <c r="R181" s="75"/>
      <c r="S181" s="79"/>
      <c r="U181" s="214"/>
    </row>
    <row r="182" spans="1:21" s="115" customFormat="1" x14ac:dyDescent="0.25">
      <c r="A182" s="214">
        <v>8.1999999999999993</v>
      </c>
      <c r="B182" s="205" t="s">
        <v>280</v>
      </c>
      <c r="D182" s="215"/>
      <c r="E182" s="216"/>
      <c r="F182" s="218"/>
      <c r="G182" s="219"/>
      <c r="H182" s="218"/>
      <c r="I182" s="216">
        <v>92221</v>
      </c>
      <c r="J182" s="219"/>
      <c r="K182" s="218"/>
      <c r="L182" s="216">
        <v>101464</v>
      </c>
      <c r="M182" s="217"/>
      <c r="N182" s="75"/>
      <c r="O182" s="75"/>
      <c r="P182" s="79"/>
      <c r="Q182" s="75"/>
      <c r="R182" s="75"/>
      <c r="S182" s="79"/>
      <c r="U182" s="214"/>
    </row>
    <row r="183" spans="1:21" s="115" customFormat="1" x14ac:dyDescent="0.25">
      <c r="A183" s="214">
        <v>8.3000000000000007</v>
      </c>
      <c r="B183" s="205" t="s">
        <v>281</v>
      </c>
      <c r="D183" s="215"/>
      <c r="E183" s="216"/>
      <c r="F183" s="218"/>
      <c r="G183" s="219"/>
      <c r="H183" s="218"/>
      <c r="I183" s="237">
        <f>I181/30089360</f>
        <v>2.6627352658880081E-4</v>
      </c>
      <c r="J183" s="219"/>
      <c r="K183" s="218"/>
      <c r="L183" s="237">
        <v>3.8000000000000002E-4</v>
      </c>
      <c r="M183" s="217"/>
      <c r="N183" s="75"/>
      <c r="O183" s="75"/>
      <c r="P183" s="79"/>
      <c r="Q183" s="75"/>
      <c r="R183" s="75"/>
      <c r="S183" s="79"/>
      <c r="U183" s="214"/>
    </row>
    <row r="184" spans="1:21" s="115" customFormat="1" x14ac:dyDescent="0.25">
      <c r="A184" s="214">
        <v>8.4</v>
      </c>
      <c r="B184" s="205" t="s">
        <v>282</v>
      </c>
      <c r="D184" s="215"/>
      <c r="E184" s="216"/>
      <c r="F184" s="218"/>
      <c r="G184" s="219"/>
      <c r="H184" s="218"/>
      <c r="I184" s="237">
        <f>I182/30089360</f>
        <v>3.0649040059343236E-3</v>
      </c>
      <c r="J184" s="219"/>
      <c r="K184" s="218"/>
      <c r="L184" s="237">
        <v>3.31E-3</v>
      </c>
      <c r="M184" s="217"/>
      <c r="N184" s="75"/>
      <c r="O184" s="75"/>
      <c r="P184" s="79"/>
      <c r="Q184" s="75"/>
      <c r="R184" s="75"/>
      <c r="S184" s="79"/>
      <c r="U184" s="214"/>
    </row>
    <row r="185" spans="1:21" x14ac:dyDescent="0.25">
      <c r="D185" s="2"/>
      <c r="E185" s="47"/>
      <c r="F185" s="47"/>
      <c r="G185" s="48"/>
      <c r="H185" s="47"/>
      <c r="I185" s="47"/>
      <c r="J185" s="48"/>
      <c r="K185" s="47"/>
      <c r="L185" s="47"/>
      <c r="M185" s="48"/>
      <c r="N185" s="75"/>
      <c r="O185" s="75"/>
      <c r="P185" s="79"/>
      <c r="Q185" s="75"/>
      <c r="R185" s="75"/>
      <c r="S185" s="79"/>
    </row>
    <row r="186" spans="1:21" x14ac:dyDescent="0.25">
      <c r="A186" s="1">
        <v>9</v>
      </c>
      <c r="B186" s="8" t="s">
        <v>6</v>
      </c>
      <c r="D186" s="2"/>
      <c r="E186" s="47"/>
      <c r="F186" s="47"/>
      <c r="G186" s="48"/>
      <c r="H186" s="47"/>
      <c r="I186" s="47"/>
      <c r="J186" s="48"/>
      <c r="K186" s="47"/>
      <c r="L186" s="47"/>
      <c r="M186" s="48"/>
      <c r="N186" s="75"/>
      <c r="O186" s="75"/>
      <c r="P186" s="79"/>
      <c r="Q186" s="75"/>
      <c r="R186" s="75"/>
      <c r="S186" s="79"/>
    </row>
    <row r="187" spans="1:21" x14ac:dyDescent="0.25">
      <c r="A187" s="19">
        <v>9.1</v>
      </c>
      <c r="B187" s="10" t="s">
        <v>178</v>
      </c>
      <c r="D187" s="2"/>
      <c r="E187" s="47"/>
      <c r="F187" s="76"/>
      <c r="G187" s="77"/>
      <c r="H187" s="76"/>
      <c r="I187" s="242">
        <v>4.3499999999999996</v>
      </c>
      <c r="J187" s="77"/>
      <c r="K187" s="76"/>
      <c r="L187" s="242">
        <v>6.6</v>
      </c>
      <c r="M187" s="48"/>
      <c r="N187" s="75"/>
      <c r="O187" s="75"/>
      <c r="P187" s="79"/>
      <c r="Q187" s="75"/>
      <c r="R187" s="75"/>
      <c r="S187" s="79"/>
    </row>
    <row r="188" spans="1:21" x14ac:dyDescent="0.25">
      <c r="A188" s="19">
        <v>9.1999999999999993</v>
      </c>
      <c r="B188" s="10" t="s">
        <v>170</v>
      </c>
      <c r="D188" s="2"/>
      <c r="E188" s="47"/>
      <c r="F188" s="76"/>
      <c r="G188" s="77"/>
      <c r="H188" s="76"/>
      <c r="I188" s="243">
        <v>0.71899999999999997</v>
      </c>
      <c r="J188" s="77"/>
      <c r="K188" s="76"/>
      <c r="L188" s="243">
        <v>0.69699999999999995</v>
      </c>
      <c r="M188" s="48"/>
      <c r="N188" s="75"/>
      <c r="O188" s="75"/>
      <c r="P188" s="79"/>
      <c r="Q188" s="75"/>
      <c r="R188" s="75"/>
      <c r="S188" s="79"/>
    </row>
    <row r="189" spans="1:21" s="12" customFormat="1" x14ac:dyDescent="0.25">
      <c r="A189" s="23"/>
      <c r="B189" s="14"/>
      <c r="D189" s="13"/>
      <c r="E189" s="51"/>
      <c r="F189" s="51"/>
      <c r="G189" s="52"/>
      <c r="H189" s="51"/>
      <c r="I189" s="51"/>
      <c r="J189" s="52"/>
      <c r="K189" s="51"/>
      <c r="L189" s="51"/>
      <c r="M189" s="52"/>
      <c r="N189" s="51"/>
      <c r="O189" s="51"/>
      <c r="P189" s="52"/>
      <c r="Q189" s="51"/>
      <c r="R189" s="51"/>
      <c r="S189" s="52"/>
      <c r="U189" s="23"/>
    </row>
    <row r="190" spans="1:21" x14ac:dyDescent="0.25">
      <c r="B190" s="10"/>
      <c r="C190" s="10"/>
      <c r="D190" s="10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10"/>
      <c r="U190" s="10"/>
    </row>
    <row r="191" spans="1:21" s="16" customFormat="1" ht="18.75" x14ac:dyDescent="0.3">
      <c r="A191" s="22"/>
      <c r="B191" s="15" t="s">
        <v>48</v>
      </c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U191" s="22"/>
    </row>
    <row r="192" spans="1:21" x14ac:dyDescent="0.25">
      <c r="D192" s="2"/>
      <c r="E192" s="47"/>
      <c r="F192" s="47"/>
      <c r="G192" s="48"/>
      <c r="H192" s="47"/>
      <c r="I192" s="47"/>
      <c r="J192" s="48"/>
      <c r="K192" s="47"/>
      <c r="L192" s="47"/>
      <c r="M192" s="48"/>
      <c r="N192" s="47"/>
      <c r="O192" s="47"/>
      <c r="P192" s="48"/>
      <c r="Q192" s="47"/>
      <c r="R192" s="47"/>
      <c r="S192" s="48"/>
    </row>
    <row r="193" spans="1:21" x14ac:dyDescent="0.25">
      <c r="B193" s="33" t="s">
        <v>55</v>
      </c>
      <c r="D193" s="2"/>
      <c r="E193" s="47"/>
      <c r="F193" s="47"/>
      <c r="G193" s="48"/>
      <c r="H193" s="47"/>
      <c r="I193" s="47"/>
      <c r="J193" s="48"/>
      <c r="K193" s="47"/>
      <c r="L193" s="47"/>
      <c r="M193" s="48"/>
      <c r="N193" s="47"/>
      <c r="O193" s="47"/>
      <c r="P193" s="48"/>
      <c r="Q193" s="47"/>
      <c r="R193" s="47"/>
      <c r="S193" s="48"/>
    </row>
    <row r="194" spans="1:21" x14ac:dyDescent="0.25">
      <c r="B194" s="11"/>
      <c r="D194" s="2"/>
      <c r="E194" s="47"/>
      <c r="F194" s="47"/>
      <c r="G194" s="48"/>
      <c r="H194" s="47"/>
      <c r="I194" s="47"/>
      <c r="J194" s="48"/>
      <c r="K194" s="47"/>
      <c r="L194" s="47"/>
      <c r="M194" s="48"/>
      <c r="N194" s="47"/>
      <c r="O194" s="47"/>
      <c r="P194" s="48"/>
      <c r="Q194" s="47"/>
      <c r="R194" s="47"/>
      <c r="S194" s="48"/>
    </row>
    <row r="195" spans="1:21" s="12" customFormat="1" x14ac:dyDescent="0.25">
      <c r="A195" s="23"/>
      <c r="B195" s="30"/>
      <c r="D195" s="13"/>
      <c r="E195" s="51"/>
      <c r="F195" s="51"/>
      <c r="G195" s="52"/>
      <c r="H195" s="51"/>
      <c r="I195" s="51"/>
      <c r="J195" s="52"/>
      <c r="K195" s="51"/>
      <c r="L195" s="51"/>
      <c r="M195" s="52"/>
      <c r="N195" s="51"/>
      <c r="O195" s="51"/>
      <c r="P195" s="52"/>
      <c r="Q195" s="51"/>
      <c r="R195" s="51"/>
      <c r="S195" s="52"/>
      <c r="U195" s="23"/>
    </row>
    <row r="197" spans="1:21" x14ac:dyDescent="0.25">
      <c r="B197" s="85" t="s">
        <v>283</v>
      </c>
    </row>
  </sheetData>
  <mergeCells count="4">
    <mergeCell ref="B12:C12"/>
    <mergeCell ref="F119:R119"/>
    <mergeCell ref="U19:W19"/>
    <mergeCell ref="U20:W21"/>
  </mergeCells>
  <dataValidations count="1">
    <dataValidation type="list" allowBlank="1" showInputMessage="1" showErrorMessage="1" sqref="F119" xr:uid="{73BDF172-508B-4AE2-ABC9-86CCA5E69F93}">
      <formula1>list_GenerationBasis</formula1>
    </dataValidation>
  </dataValidations>
  <pageMargins left="0.7" right="0.7" top="0.75" bottom="0.75" header="0.3" footer="0.3"/>
  <pageSetup scale="50" fitToHeight="3" orientation="landscape" r:id="rId1"/>
  <headerFooter>
    <oddFooter>&amp;L© 2018 Edison Electric Institute.  All rights reserved.  _x000D_&amp;1#&amp;"Calibri"&amp;14&amp;K000000 Business Use&amp;R&amp;P</oddFooter>
  </headerFooter>
  <rowBreaks count="2" manualBreakCount="2">
    <brk id="83" max="21" man="1"/>
    <brk id="164" max="2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outlinePr summaryBelow="0"/>
  </sheetPr>
  <dimension ref="A1:W197"/>
  <sheetViews>
    <sheetView showGridLines="0" zoomScale="85" zoomScaleNormal="85" workbookViewId="0">
      <pane ySplit="14" topLeftCell="A17" activePane="bottomLeft" state="frozen"/>
      <selection pane="bottomLeft" activeCell="U92" sqref="U92"/>
    </sheetView>
  </sheetViews>
  <sheetFormatPr defaultColWidth="9.140625" defaultRowHeight="15" outlineLevelRow="1" x14ac:dyDescent="0.25"/>
  <cols>
    <col min="1" max="1" width="8.140625" style="19" bestFit="1" customWidth="1"/>
    <col min="2" max="2" width="29" customWidth="1"/>
    <col min="3" max="3" width="52" customWidth="1"/>
    <col min="4" max="5" width="2.140625" customWidth="1"/>
    <col min="6" max="6" width="9.7109375" customWidth="1"/>
    <col min="7" max="8" width="2.140625" customWidth="1"/>
    <col min="9" max="9" width="13.7109375" bestFit="1" customWidth="1"/>
    <col min="10" max="11" width="2.140625" customWidth="1"/>
    <col min="12" max="12" width="13.7109375" bestFit="1" customWidth="1"/>
    <col min="13" max="14" width="2.140625" customWidth="1"/>
    <col min="15" max="15" width="9.7109375" customWidth="1"/>
    <col min="16" max="17" width="2.140625" customWidth="1"/>
    <col min="18" max="18" width="9.7109375" customWidth="1"/>
    <col min="19" max="20" width="2.140625" customWidth="1"/>
    <col min="21" max="21" width="68.85546875" style="19" customWidth="1"/>
    <col min="22" max="22" width="4.7109375" customWidth="1"/>
  </cols>
  <sheetData>
    <row r="1" spans="1:22" ht="56.25" customHeight="1" x14ac:dyDescent="0.25">
      <c r="C1" s="94" t="s">
        <v>210</v>
      </c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</row>
    <row r="2" spans="1:22" outlineLevel="1" collapsed="1" x14ac:dyDescent="0.25">
      <c r="B2" s="8" t="s">
        <v>21</v>
      </c>
      <c r="C2" s="227" t="s">
        <v>310</v>
      </c>
      <c r="D2" s="1"/>
      <c r="E2" s="1"/>
      <c r="F2" s="1"/>
      <c r="G2" s="3"/>
      <c r="H2" s="3"/>
      <c r="I2" s="3"/>
      <c r="J2" s="3"/>
      <c r="K2" s="3"/>
      <c r="L2" s="3"/>
      <c r="M2" s="3"/>
      <c r="N2" s="3"/>
      <c r="O2" s="1"/>
      <c r="P2" s="3"/>
      <c r="Q2" s="3"/>
      <c r="R2" s="1"/>
      <c r="S2" s="3"/>
      <c r="T2" s="3"/>
    </row>
    <row r="3" spans="1:22" outlineLevel="1" x14ac:dyDescent="0.25">
      <c r="B3" s="8" t="s">
        <v>36</v>
      </c>
      <c r="C3" s="227" t="s">
        <v>331</v>
      </c>
      <c r="D3" s="1"/>
      <c r="E3" s="1"/>
      <c r="F3" s="1"/>
      <c r="G3" s="3"/>
      <c r="H3" s="3"/>
      <c r="I3" s="3"/>
      <c r="J3" s="3"/>
      <c r="K3" s="3"/>
      <c r="L3" s="3"/>
      <c r="M3" s="3"/>
      <c r="N3" s="3"/>
      <c r="O3" s="1"/>
      <c r="P3" s="3"/>
      <c r="Q3" s="3"/>
      <c r="R3" s="1"/>
      <c r="S3" s="3"/>
      <c r="T3" s="3"/>
    </row>
    <row r="4" spans="1:22" outlineLevel="1" x14ac:dyDescent="0.25">
      <c r="B4" s="8" t="s">
        <v>3</v>
      </c>
      <c r="C4" s="227" t="s">
        <v>332</v>
      </c>
      <c r="D4" s="1"/>
      <c r="E4" s="1"/>
      <c r="F4" s="1"/>
      <c r="G4" s="3"/>
      <c r="H4" s="3"/>
      <c r="I4" s="3"/>
      <c r="J4" s="3"/>
      <c r="K4" s="3"/>
      <c r="L4" s="3"/>
      <c r="M4" s="3"/>
      <c r="N4" s="3"/>
      <c r="O4" s="1"/>
      <c r="P4" s="3"/>
      <c r="Q4" s="3"/>
      <c r="R4" s="1"/>
      <c r="S4" s="3"/>
      <c r="T4" s="3"/>
    </row>
    <row r="5" spans="1:22" outlineLevel="1" x14ac:dyDescent="0.25">
      <c r="B5" s="8" t="s">
        <v>4</v>
      </c>
      <c r="C5" s="227" t="s">
        <v>333</v>
      </c>
      <c r="D5" s="1"/>
      <c r="E5" s="1"/>
      <c r="F5" s="1"/>
      <c r="G5" s="3"/>
      <c r="H5" s="3"/>
      <c r="I5" s="3"/>
      <c r="J5" s="3"/>
      <c r="K5" s="3"/>
      <c r="L5" s="3"/>
      <c r="M5" s="3"/>
      <c r="N5" s="3"/>
      <c r="O5" s="1"/>
      <c r="P5" s="3"/>
      <c r="Q5" s="3"/>
      <c r="R5" s="1"/>
      <c r="S5" s="3"/>
      <c r="T5" s="3"/>
    </row>
    <row r="6" spans="1:22" outlineLevel="1" x14ac:dyDescent="0.25">
      <c r="B6" s="8" t="s">
        <v>53</v>
      </c>
      <c r="C6" s="227" t="s">
        <v>334</v>
      </c>
      <c r="D6" s="1"/>
      <c r="E6" s="1"/>
      <c r="F6" s="1"/>
      <c r="G6" s="3"/>
      <c r="H6" s="3"/>
      <c r="I6" s="3"/>
      <c r="J6" s="3"/>
      <c r="K6" s="3"/>
      <c r="L6" s="3"/>
      <c r="M6" s="3"/>
      <c r="N6" s="3"/>
      <c r="O6" s="1"/>
      <c r="P6" s="3"/>
      <c r="Q6" s="3"/>
      <c r="R6" s="1"/>
      <c r="S6" s="3"/>
      <c r="T6" s="3"/>
    </row>
    <row r="7" spans="1:22" outlineLevel="1" x14ac:dyDescent="0.25">
      <c r="B7" s="8" t="s">
        <v>41</v>
      </c>
      <c r="C7" s="227" t="s">
        <v>315</v>
      </c>
      <c r="D7" s="1"/>
      <c r="E7" s="1"/>
      <c r="F7" s="1"/>
      <c r="G7" s="3"/>
      <c r="H7" s="3"/>
      <c r="I7" s="3"/>
      <c r="J7" s="3"/>
      <c r="K7" s="3"/>
      <c r="L7" s="3"/>
      <c r="M7" s="3"/>
      <c r="N7" s="3"/>
      <c r="O7" s="1"/>
      <c r="P7" s="3"/>
      <c r="Q7" s="3"/>
      <c r="R7" s="1"/>
      <c r="S7" s="3"/>
      <c r="T7" s="3"/>
    </row>
    <row r="8" spans="1:22" outlineLevel="1" x14ac:dyDescent="0.25">
      <c r="B8" s="8" t="s">
        <v>2</v>
      </c>
      <c r="C8" s="228">
        <v>45775</v>
      </c>
      <c r="D8" s="1"/>
      <c r="E8" s="1"/>
      <c r="F8" s="1"/>
      <c r="G8" s="3"/>
      <c r="H8" s="3"/>
      <c r="I8" s="3"/>
      <c r="J8" s="3"/>
      <c r="K8" s="3"/>
      <c r="L8" s="3"/>
      <c r="M8" s="3"/>
      <c r="N8" s="3"/>
      <c r="O8" s="1"/>
      <c r="P8" s="3"/>
      <c r="Q8" s="3"/>
      <c r="R8" s="1"/>
      <c r="S8" s="3"/>
      <c r="T8" s="3"/>
    </row>
    <row r="10" spans="1:22" s="4" customFormat="1" ht="6" customHeight="1" x14ac:dyDescent="0.25">
      <c r="A10" s="20"/>
      <c r="D10" s="5"/>
      <c r="G10" s="5"/>
      <c r="J10" s="5"/>
      <c r="M10" s="5"/>
      <c r="P10" s="5"/>
      <c r="S10" s="5"/>
      <c r="U10" s="26"/>
    </row>
    <row r="11" spans="1:22" s="17" customFormat="1" x14ac:dyDescent="0.25">
      <c r="A11" s="32"/>
      <c r="D11" s="9"/>
      <c r="F11" s="17" t="s">
        <v>52</v>
      </c>
      <c r="G11" s="9"/>
      <c r="I11" s="17" t="s">
        <v>1</v>
      </c>
      <c r="J11" s="9"/>
      <c r="L11" s="17" t="s">
        <v>0</v>
      </c>
      <c r="M11" s="9"/>
      <c r="O11" s="17" t="s">
        <v>50</v>
      </c>
      <c r="P11" s="9"/>
      <c r="R11" s="17" t="s">
        <v>51</v>
      </c>
      <c r="S11" s="9"/>
    </row>
    <row r="12" spans="1:22" s="17" customFormat="1" x14ac:dyDescent="0.25">
      <c r="A12" s="18" t="s">
        <v>22</v>
      </c>
      <c r="B12" s="267" t="s">
        <v>216</v>
      </c>
      <c r="C12" s="268"/>
      <c r="D12" s="9"/>
      <c r="F12" s="18"/>
      <c r="G12" s="9"/>
      <c r="H12" s="25"/>
      <c r="I12" s="31">
        <v>2023</v>
      </c>
      <c r="J12" s="9"/>
      <c r="K12" s="25"/>
      <c r="L12" s="18">
        <v>2024</v>
      </c>
      <c r="M12" s="9"/>
      <c r="O12" s="18"/>
      <c r="P12" s="9"/>
      <c r="R12" s="18"/>
      <c r="S12" s="9"/>
      <c r="U12" s="28" t="s">
        <v>56</v>
      </c>
      <c r="V12" s="29"/>
    </row>
    <row r="13" spans="1:22" s="36" customFormat="1" x14ac:dyDescent="0.25">
      <c r="A13" s="34"/>
      <c r="B13" s="34"/>
      <c r="C13" s="34"/>
      <c r="D13" s="35"/>
      <c r="F13" s="37"/>
      <c r="G13" s="35"/>
      <c r="I13" s="37"/>
      <c r="J13" s="35"/>
      <c r="L13" s="37"/>
      <c r="M13" s="35"/>
      <c r="O13" s="37"/>
      <c r="P13" s="35"/>
      <c r="R13" s="37"/>
      <c r="S13" s="35"/>
    </row>
    <row r="14" spans="1:22" s="6" customFormat="1" ht="6" customHeight="1" x14ac:dyDescent="0.25">
      <c r="A14" s="21"/>
      <c r="D14" s="7"/>
      <c r="G14" s="7"/>
      <c r="J14" s="7"/>
      <c r="M14" s="7"/>
      <c r="P14" s="7"/>
      <c r="S14" s="7"/>
      <c r="U14" s="27"/>
    </row>
    <row r="16" spans="1:22" s="16" customFormat="1" ht="18.75" x14ac:dyDescent="0.3">
      <c r="A16" s="22"/>
      <c r="B16" s="15" t="s">
        <v>165</v>
      </c>
      <c r="U16" s="22"/>
    </row>
    <row r="17" spans="1:21" x14ac:dyDescent="0.25">
      <c r="D17" s="2"/>
      <c r="G17" s="2"/>
      <c r="J17" s="2"/>
      <c r="M17" s="2"/>
      <c r="P17" s="2"/>
      <c r="S17" s="2"/>
    </row>
    <row r="18" spans="1:21" x14ac:dyDescent="0.25">
      <c r="A18" s="1">
        <v>1</v>
      </c>
      <c r="B18" s="8" t="s">
        <v>168</v>
      </c>
      <c r="D18" s="2"/>
      <c r="G18" s="2"/>
      <c r="J18" s="2"/>
      <c r="M18" s="2"/>
      <c r="P18" s="2"/>
      <c r="S18" s="2"/>
      <c r="U18" s="214" t="s">
        <v>322</v>
      </c>
    </row>
    <row r="19" spans="1:21" x14ac:dyDescent="0.25">
      <c r="A19" s="19">
        <v>1.1000000000000001</v>
      </c>
      <c r="B19" s="10" t="s">
        <v>7</v>
      </c>
      <c r="D19" s="2"/>
      <c r="F19" s="47"/>
      <c r="G19" s="48"/>
      <c r="H19" s="47"/>
      <c r="I19" s="47"/>
      <c r="J19" s="48"/>
      <c r="K19" s="47"/>
      <c r="L19" s="47"/>
      <c r="M19" s="48"/>
      <c r="N19" s="47"/>
      <c r="O19" s="47"/>
      <c r="P19" s="48"/>
      <c r="Q19" s="47"/>
      <c r="R19" s="47"/>
      <c r="S19" s="2"/>
    </row>
    <row r="20" spans="1:21" x14ac:dyDescent="0.25">
      <c r="A20" s="19">
        <v>1.2</v>
      </c>
      <c r="B20" s="10" t="s">
        <v>8</v>
      </c>
      <c r="D20" s="2"/>
      <c r="F20" s="47"/>
      <c r="G20" s="48"/>
      <c r="H20" s="47"/>
      <c r="I20" s="47"/>
      <c r="J20" s="48"/>
      <c r="K20" s="47"/>
      <c r="L20" s="47"/>
      <c r="M20" s="48"/>
      <c r="N20" s="47"/>
      <c r="O20" s="47"/>
      <c r="P20" s="48"/>
      <c r="Q20" s="47"/>
      <c r="R20" s="47"/>
      <c r="S20" s="2"/>
    </row>
    <row r="21" spans="1:21" x14ac:dyDescent="0.25">
      <c r="A21" s="19">
        <v>1.3</v>
      </c>
      <c r="B21" s="10" t="s">
        <v>9</v>
      </c>
      <c r="D21" s="2"/>
      <c r="F21" s="47"/>
      <c r="G21" s="48"/>
      <c r="H21" s="47"/>
      <c r="I21" s="47"/>
      <c r="J21" s="48"/>
      <c r="K21" s="47"/>
      <c r="L21" s="47"/>
      <c r="M21" s="48"/>
      <c r="N21" s="47"/>
      <c r="O21" s="47"/>
      <c r="P21" s="48"/>
      <c r="Q21" s="47"/>
      <c r="R21" s="47"/>
      <c r="S21" s="2"/>
    </row>
    <row r="22" spans="1:21" x14ac:dyDescent="0.25">
      <c r="A22" s="19">
        <v>1.4</v>
      </c>
      <c r="B22" s="10" t="s">
        <v>18</v>
      </c>
      <c r="D22" s="2"/>
      <c r="F22" s="47"/>
      <c r="G22" s="48"/>
      <c r="H22" s="47"/>
      <c r="I22" s="47"/>
      <c r="J22" s="48"/>
      <c r="K22" s="47"/>
      <c r="L22" s="47"/>
      <c r="M22" s="48"/>
      <c r="N22" s="47"/>
      <c r="O22" s="47"/>
      <c r="P22" s="48"/>
      <c r="Q22" s="47"/>
      <c r="R22" s="47"/>
      <c r="S22" s="2"/>
    </row>
    <row r="23" spans="1:21" x14ac:dyDescent="0.25">
      <c r="A23" s="19">
        <v>1.5</v>
      </c>
      <c r="B23" s="10" t="s">
        <v>46</v>
      </c>
      <c r="D23" s="2"/>
      <c r="F23" s="47"/>
      <c r="G23" s="48"/>
      <c r="H23" s="47"/>
      <c r="I23" s="47"/>
      <c r="J23" s="48"/>
      <c r="K23" s="47"/>
      <c r="L23" s="47"/>
      <c r="M23" s="48"/>
      <c r="N23" s="47"/>
      <c r="O23" s="47"/>
      <c r="P23" s="48"/>
      <c r="Q23" s="47"/>
      <c r="R23" s="47"/>
      <c r="S23" s="2"/>
    </row>
    <row r="24" spans="1:21" x14ac:dyDescent="0.25">
      <c r="A24" s="19" t="s">
        <v>23</v>
      </c>
      <c r="B24" s="11" t="s">
        <v>47</v>
      </c>
      <c r="D24" s="2"/>
      <c r="F24" s="47"/>
      <c r="G24" s="48"/>
      <c r="H24" s="47"/>
      <c r="I24" s="47"/>
      <c r="J24" s="48"/>
      <c r="K24" s="47"/>
      <c r="L24" s="47"/>
      <c r="M24" s="48"/>
      <c r="N24" s="47"/>
      <c r="O24" s="47"/>
      <c r="P24" s="48"/>
      <c r="Q24" s="47"/>
      <c r="R24" s="47"/>
      <c r="S24" s="2"/>
    </row>
    <row r="25" spans="1:21" x14ac:dyDescent="0.25">
      <c r="A25" s="19" t="s">
        <v>24</v>
      </c>
      <c r="B25" s="11" t="s">
        <v>13</v>
      </c>
      <c r="D25" s="2"/>
      <c r="F25" s="47"/>
      <c r="G25" s="48"/>
      <c r="H25" s="47"/>
      <c r="I25" s="47"/>
      <c r="J25" s="48"/>
      <c r="K25" s="47"/>
      <c r="L25" s="47"/>
      <c r="M25" s="48"/>
      <c r="N25" s="47"/>
      <c r="O25" s="47"/>
      <c r="P25" s="48"/>
      <c r="Q25" s="47"/>
      <c r="R25" s="47"/>
      <c r="S25" s="2"/>
    </row>
    <row r="26" spans="1:21" x14ac:dyDescent="0.25">
      <c r="A26" s="19" t="s">
        <v>25</v>
      </c>
      <c r="B26" s="11" t="s">
        <v>12</v>
      </c>
      <c r="D26" s="2"/>
      <c r="F26" s="47"/>
      <c r="G26" s="48"/>
      <c r="H26" s="47"/>
      <c r="I26" s="47"/>
      <c r="J26" s="48"/>
      <c r="K26" s="47"/>
      <c r="L26" s="47"/>
      <c r="M26" s="48"/>
      <c r="N26" s="47"/>
      <c r="O26" s="47"/>
      <c r="P26" s="48"/>
      <c r="Q26" s="47"/>
      <c r="R26" s="47"/>
      <c r="S26" s="2"/>
    </row>
    <row r="27" spans="1:21" x14ac:dyDescent="0.25">
      <c r="A27" s="19" t="s">
        <v>26</v>
      </c>
      <c r="B27" s="11" t="s">
        <v>10</v>
      </c>
      <c r="D27" s="2"/>
      <c r="F27" s="47"/>
      <c r="G27" s="48"/>
      <c r="H27" s="47"/>
      <c r="I27" s="47"/>
      <c r="J27" s="48"/>
      <c r="K27" s="47"/>
      <c r="L27" s="47"/>
      <c r="M27" s="48"/>
      <c r="N27" s="47"/>
      <c r="O27" s="47"/>
      <c r="P27" s="48"/>
      <c r="Q27" s="47"/>
      <c r="R27" s="47"/>
      <c r="S27" s="2"/>
    </row>
    <row r="28" spans="1:21" x14ac:dyDescent="0.25">
      <c r="A28" s="19" t="s">
        <v>27</v>
      </c>
      <c r="B28" s="11" t="s">
        <v>11</v>
      </c>
      <c r="D28" s="2"/>
      <c r="F28" s="47"/>
      <c r="G28" s="48"/>
      <c r="H28" s="47"/>
      <c r="I28" s="47"/>
      <c r="J28" s="48"/>
      <c r="K28" s="47"/>
      <c r="L28" s="47"/>
      <c r="M28" s="48"/>
      <c r="N28" s="47"/>
      <c r="O28" s="47"/>
      <c r="P28" s="48"/>
      <c r="Q28" s="47"/>
      <c r="R28" s="47"/>
      <c r="S28" s="2"/>
    </row>
    <row r="29" spans="1:21" x14ac:dyDescent="0.25">
      <c r="A29" s="19">
        <v>1.6</v>
      </c>
      <c r="B29" s="10" t="s">
        <v>74</v>
      </c>
      <c r="D29" s="2"/>
      <c r="F29" s="47"/>
      <c r="G29" s="48"/>
      <c r="H29" s="47"/>
      <c r="I29" s="47"/>
      <c r="J29" s="48"/>
      <c r="K29" s="47"/>
      <c r="L29" s="47"/>
      <c r="M29" s="48"/>
      <c r="N29" s="47"/>
      <c r="O29" s="47"/>
      <c r="P29" s="48"/>
      <c r="Q29" s="47"/>
      <c r="R29" s="47"/>
      <c r="S29" s="2"/>
    </row>
    <row r="30" spans="1:21" x14ac:dyDescent="0.25">
      <c r="D30" s="2"/>
      <c r="F30" s="47"/>
      <c r="G30" s="48"/>
      <c r="H30" s="47"/>
      <c r="I30" s="47"/>
      <c r="J30" s="48"/>
      <c r="K30" s="47"/>
      <c r="L30" s="47"/>
      <c r="M30" s="48"/>
      <c r="N30" s="47"/>
      <c r="O30" s="47"/>
      <c r="P30" s="48"/>
      <c r="Q30" s="47"/>
      <c r="R30" s="47"/>
      <c r="S30" s="2"/>
    </row>
    <row r="31" spans="1:21" s="70" customFormat="1" ht="18.75" x14ac:dyDescent="0.3">
      <c r="A31" s="69" t="s">
        <v>169</v>
      </c>
      <c r="B31" s="69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U31" s="72"/>
    </row>
    <row r="32" spans="1:21" outlineLevel="1" x14ac:dyDescent="0.25">
      <c r="A32" s="1">
        <v>2</v>
      </c>
      <c r="B32" s="8" t="s">
        <v>38</v>
      </c>
      <c r="D32" s="2"/>
      <c r="F32" s="47"/>
      <c r="G32" s="48"/>
      <c r="H32" s="47"/>
      <c r="I32" s="47"/>
      <c r="J32" s="48"/>
      <c r="K32" s="47"/>
      <c r="L32" s="47"/>
      <c r="M32" s="48"/>
      <c r="N32" s="47"/>
      <c r="O32" s="47"/>
      <c r="P32" s="48"/>
      <c r="Q32" s="47"/>
      <c r="R32" s="47"/>
      <c r="S32" s="2"/>
    </row>
    <row r="33" spans="1:21" outlineLevel="1" x14ac:dyDescent="0.25">
      <c r="A33" s="19">
        <v>2.1</v>
      </c>
      <c r="B33" s="10" t="s">
        <v>7</v>
      </c>
      <c r="D33" s="2"/>
      <c r="F33" s="47"/>
      <c r="G33" s="48"/>
      <c r="H33" s="47"/>
      <c r="I33" s="47"/>
      <c r="J33" s="48"/>
      <c r="K33" s="47"/>
      <c r="L33" s="47"/>
      <c r="M33" s="48"/>
      <c r="N33" s="47"/>
      <c r="O33" s="47"/>
      <c r="P33" s="48"/>
      <c r="Q33" s="47"/>
      <c r="R33" s="47"/>
      <c r="S33" s="2"/>
      <c r="U33" s="214" t="s">
        <v>322</v>
      </c>
    </row>
    <row r="34" spans="1:21" outlineLevel="1" x14ac:dyDescent="0.25">
      <c r="A34" s="19">
        <v>2.2000000000000002</v>
      </c>
      <c r="B34" s="10" t="s">
        <v>8</v>
      </c>
      <c r="D34" s="2"/>
      <c r="F34" s="47"/>
      <c r="G34" s="48"/>
      <c r="H34" s="47"/>
      <c r="I34" s="47"/>
      <c r="J34" s="48"/>
      <c r="K34" s="47"/>
      <c r="L34" s="47"/>
      <c r="M34" s="48"/>
      <c r="N34" s="47"/>
      <c r="O34" s="47"/>
      <c r="P34" s="48"/>
      <c r="Q34" s="47"/>
      <c r="R34" s="47"/>
      <c r="S34" s="2"/>
    </row>
    <row r="35" spans="1:21" outlineLevel="1" x14ac:dyDescent="0.25">
      <c r="A35" s="19">
        <v>2.2999999999999998</v>
      </c>
      <c r="B35" s="10" t="s">
        <v>9</v>
      </c>
      <c r="D35" s="2"/>
      <c r="F35" s="47"/>
      <c r="G35" s="48"/>
      <c r="H35" s="47"/>
      <c r="I35" s="47"/>
      <c r="J35" s="48"/>
      <c r="K35" s="47"/>
      <c r="L35" s="47"/>
      <c r="M35" s="48"/>
      <c r="N35" s="47"/>
      <c r="O35" s="47"/>
      <c r="P35" s="48"/>
      <c r="Q35" s="47"/>
      <c r="R35" s="47"/>
      <c r="S35" s="2"/>
    </row>
    <row r="36" spans="1:21" outlineLevel="1" x14ac:dyDescent="0.25">
      <c r="A36" s="19">
        <v>2.4</v>
      </c>
      <c r="B36" s="10" t="s">
        <v>18</v>
      </c>
      <c r="D36" s="2"/>
      <c r="F36" s="47"/>
      <c r="G36" s="48"/>
      <c r="H36" s="47"/>
      <c r="I36" s="47"/>
      <c r="J36" s="48"/>
      <c r="K36" s="47"/>
      <c r="L36" s="47"/>
      <c r="M36" s="48"/>
      <c r="N36" s="47"/>
      <c r="O36" s="47"/>
      <c r="P36" s="48"/>
      <c r="Q36" s="47"/>
      <c r="R36" s="47"/>
      <c r="S36" s="2"/>
    </row>
    <row r="37" spans="1:21" outlineLevel="1" x14ac:dyDescent="0.25">
      <c r="A37" s="19">
        <v>2.5</v>
      </c>
      <c r="B37" s="10" t="s">
        <v>46</v>
      </c>
      <c r="D37" s="2"/>
      <c r="F37" s="47"/>
      <c r="G37" s="48"/>
      <c r="H37" s="47"/>
      <c r="I37" s="47"/>
      <c r="J37" s="48"/>
      <c r="K37" s="47"/>
      <c r="L37" s="47"/>
      <c r="M37" s="48"/>
      <c r="N37" s="47"/>
      <c r="O37" s="47"/>
      <c r="P37" s="48"/>
      <c r="Q37" s="47"/>
      <c r="R37" s="47"/>
      <c r="S37" s="2"/>
    </row>
    <row r="38" spans="1:21" outlineLevel="1" x14ac:dyDescent="0.25">
      <c r="A38" s="19" t="s">
        <v>37</v>
      </c>
      <c r="B38" s="11" t="s">
        <v>47</v>
      </c>
      <c r="D38" s="2"/>
      <c r="F38" s="47"/>
      <c r="G38" s="48"/>
      <c r="H38" s="47"/>
      <c r="I38" s="47"/>
      <c r="J38" s="48"/>
      <c r="K38" s="47"/>
      <c r="L38" s="47"/>
      <c r="M38" s="48"/>
      <c r="N38" s="47"/>
      <c r="O38" s="47"/>
      <c r="P38" s="48"/>
      <c r="Q38" s="47"/>
      <c r="R38" s="47"/>
      <c r="S38" s="2"/>
    </row>
    <row r="39" spans="1:21" outlineLevel="1" x14ac:dyDescent="0.25">
      <c r="A39" s="19" t="s">
        <v>28</v>
      </c>
      <c r="B39" s="11" t="s">
        <v>13</v>
      </c>
      <c r="D39" s="2"/>
      <c r="F39" s="47"/>
      <c r="G39" s="48"/>
      <c r="H39" s="47"/>
      <c r="I39" s="47"/>
      <c r="J39" s="48"/>
      <c r="K39" s="47"/>
      <c r="L39" s="47"/>
      <c r="M39" s="48"/>
      <c r="N39" s="47"/>
      <c r="O39" s="47"/>
      <c r="P39" s="48"/>
      <c r="Q39" s="47"/>
      <c r="R39" s="47"/>
      <c r="S39" s="2"/>
    </row>
    <row r="40" spans="1:21" outlineLevel="1" x14ac:dyDescent="0.25">
      <c r="A40" s="19" t="s">
        <v>29</v>
      </c>
      <c r="B40" s="11" t="s">
        <v>12</v>
      </c>
      <c r="D40" s="2"/>
      <c r="F40" s="47"/>
      <c r="G40" s="48"/>
      <c r="H40" s="47"/>
      <c r="I40" s="47"/>
      <c r="J40" s="48"/>
      <c r="K40" s="47"/>
      <c r="L40" s="47"/>
      <c r="M40" s="48"/>
      <c r="N40" s="47"/>
      <c r="O40" s="47"/>
      <c r="P40" s="48"/>
      <c r="Q40" s="47"/>
      <c r="R40" s="47"/>
      <c r="S40" s="2"/>
    </row>
    <row r="41" spans="1:21" outlineLevel="1" x14ac:dyDescent="0.25">
      <c r="A41" s="19" t="s">
        <v>30</v>
      </c>
      <c r="B41" s="11" t="s">
        <v>10</v>
      </c>
      <c r="D41" s="2"/>
      <c r="F41" s="47"/>
      <c r="G41" s="48"/>
      <c r="H41" s="47"/>
      <c r="I41" s="47"/>
      <c r="J41" s="48"/>
      <c r="K41" s="47"/>
      <c r="L41" s="47"/>
      <c r="M41" s="48"/>
      <c r="N41" s="47"/>
      <c r="O41" s="47"/>
      <c r="P41" s="48"/>
      <c r="Q41" s="47"/>
      <c r="R41" s="47"/>
      <c r="S41" s="2"/>
    </row>
    <row r="42" spans="1:21" outlineLevel="1" x14ac:dyDescent="0.25">
      <c r="A42" s="19" t="s">
        <v>31</v>
      </c>
      <c r="B42" s="11" t="s">
        <v>11</v>
      </c>
      <c r="D42" s="2"/>
      <c r="F42" s="47"/>
      <c r="G42" s="48"/>
      <c r="H42" s="47"/>
      <c r="I42" s="47"/>
      <c r="J42" s="48"/>
      <c r="K42" s="47"/>
      <c r="L42" s="47"/>
      <c r="M42" s="48"/>
      <c r="N42" s="47"/>
      <c r="O42" s="47"/>
      <c r="P42" s="48"/>
      <c r="Q42" s="47"/>
      <c r="R42" s="47"/>
      <c r="S42" s="2"/>
    </row>
    <row r="43" spans="1:21" outlineLevel="1" x14ac:dyDescent="0.25">
      <c r="A43" s="19">
        <v>2.6</v>
      </c>
      <c r="B43" s="10" t="s">
        <v>74</v>
      </c>
      <c r="D43" s="2"/>
      <c r="F43" s="47"/>
      <c r="G43" s="48"/>
      <c r="H43" s="47"/>
      <c r="I43" s="47"/>
      <c r="J43" s="48"/>
      <c r="K43" s="47"/>
      <c r="L43" s="47"/>
      <c r="M43" s="48"/>
      <c r="N43" s="47"/>
      <c r="O43" s="47"/>
      <c r="P43" s="48"/>
      <c r="Q43" s="47"/>
      <c r="R43" s="47"/>
      <c r="S43" s="2"/>
    </row>
    <row r="44" spans="1:21" x14ac:dyDescent="0.25">
      <c r="D44" s="2"/>
      <c r="F44" s="47"/>
      <c r="G44" s="48"/>
      <c r="H44" s="47"/>
      <c r="I44" s="47"/>
      <c r="J44" s="48"/>
      <c r="K44" s="47"/>
      <c r="L44" s="47"/>
      <c r="M44" s="48"/>
      <c r="N44" s="47"/>
      <c r="O44" s="47"/>
      <c r="P44" s="48"/>
      <c r="Q44" s="47"/>
      <c r="R44" s="47"/>
      <c r="S44" s="2"/>
    </row>
    <row r="45" spans="1:21" s="70" customFormat="1" ht="18.75" collapsed="1" x14ac:dyDescent="0.3">
      <c r="A45" s="69" t="s">
        <v>169</v>
      </c>
      <c r="B45" s="69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U45" s="72"/>
    </row>
    <row r="46" spans="1:21" hidden="1" outlineLevel="1" x14ac:dyDescent="0.25">
      <c r="D46" s="2"/>
      <c r="F46" s="47"/>
      <c r="G46" s="48"/>
      <c r="H46" s="47"/>
      <c r="I46" s="47"/>
      <c r="J46" s="48"/>
      <c r="K46" s="47"/>
      <c r="L46" s="47"/>
      <c r="M46" s="48"/>
      <c r="N46" s="47"/>
      <c r="O46" s="47"/>
      <c r="P46" s="48"/>
      <c r="Q46" s="47"/>
      <c r="R46" s="47"/>
      <c r="S46" s="2"/>
    </row>
    <row r="47" spans="1:21" hidden="1" outlineLevel="1" x14ac:dyDescent="0.25">
      <c r="A47" s="1" t="s">
        <v>94</v>
      </c>
      <c r="B47" s="8" t="s">
        <v>39</v>
      </c>
      <c r="D47" s="2"/>
      <c r="F47" s="47"/>
      <c r="G47" s="48"/>
      <c r="H47" s="47"/>
      <c r="I47" s="47"/>
      <c r="J47" s="48"/>
      <c r="K47" s="47"/>
      <c r="L47" s="47"/>
      <c r="M47" s="48"/>
      <c r="N47" s="47"/>
      <c r="O47" s="47"/>
      <c r="P47" s="48"/>
      <c r="Q47" s="47"/>
      <c r="R47" s="47"/>
      <c r="S47" s="2"/>
    </row>
    <row r="48" spans="1:21" hidden="1" outlineLevel="1" x14ac:dyDescent="0.25">
      <c r="A48" s="19" t="s">
        <v>95</v>
      </c>
      <c r="B48" s="10" t="s">
        <v>7</v>
      </c>
      <c r="D48" s="2"/>
      <c r="F48" s="47"/>
      <c r="G48" s="48"/>
      <c r="H48" s="47"/>
      <c r="I48" s="47"/>
      <c r="J48" s="48"/>
      <c r="K48" s="47"/>
      <c r="L48" s="47"/>
      <c r="M48" s="48"/>
      <c r="N48" s="47"/>
      <c r="O48" s="47"/>
      <c r="P48" s="48"/>
      <c r="Q48" s="47"/>
      <c r="R48" s="47"/>
      <c r="S48" s="2"/>
    </row>
    <row r="49" spans="1:21" hidden="1" outlineLevel="1" x14ac:dyDescent="0.25">
      <c r="A49" s="19" t="s">
        <v>96</v>
      </c>
      <c r="B49" s="10" t="s">
        <v>8</v>
      </c>
      <c r="D49" s="2"/>
      <c r="F49" s="47"/>
      <c r="G49" s="48"/>
      <c r="H49" s="47"/>
      <c r="I49" s="47"/>
      <c r="J49" s="48"/>
      <c r="K49" s="47"/>
      <c r="L49" s="47"/>
      <c r="M49" s="48"/>
      <c r="N49" s="47"/>
      <c r="O49" s="47"/>
      <c r="P49" s="48"/>
      <c r="Q49" s="47"/>
      <c r="R49" s="47"/>
      <c r="S49" s="2"/>
    </row>
    <row r="50" spans="1:21" hidden="1" outlineLevel="1" x14ac:dyDescent="0.25">
      <c r="A50" s="19" t="s">
        <v>97</v>
      </c>
      <c r="B50" s="10" t="s">
        <v>9</v>
      </c>
      <c r="D50" s="2"/>
      <c r="F50" s="47"/>
      <c r="G50" s="48"/>
      <c r="H50" s="47"/>
      <c r="I50" s="47"/>
      <c r="J50" s="48"/>
      <c r="K50" s="47"/>
      <c r="L50" s="47"/>
      <c r="M50" s="48"/>
      <c r="N50" s="47"/>
      <c r="O50" s="47"/>
      <c r="P50" s="48"/>
      <c r="Q50" s="47"/>
      <c r="R50" s="47"/>
      <c r="S50" s="2"/>
    </row>
    <row r="51" spans="1:21" hidden="1" outlineLevel="1" x14ac:dyDescent="0.25">
      <c r="A51" s="19" t="s">
        <v>98</v>
      </c>
      <c r="B51" s="10" t="s">
        <v>18</v>
      </c>
      <c r="D51" s="2"/>
      <c r="F51" s="47"/>
      <c r="G51" s="48"/>
      <c r="H51" s="47"/>
      <c r="I51" s="47"/>
      <c r="J51" s="48"/>
      <c r="K51" s="47"/>
      <c r="L51" s="47"/>
      <c r="M51" s="48"/>
      <c r="N51" s="47"/>
      <c r="O51" s="47"/>
      <c r="P51" s="48"/>
      <c r="Q51" s="47"/>
      <c r="R51" s="47"/>
      <c r="S51" s="2"/>
    </row>
    <row r="52" spans="1:21" hidden="1" outlineLevel="1" x14ac:dyDescent="0.25">
      <c r="A52" s="19" t="s">
        <v>99</v>
      </c>
      <c r="B52" s="10" t="s">
        <v>46</v>
      </c>
      <c r="D52" s="2"/>
      <c r="F52" s="47"/>
      <c r="G52" s="48"/>
      <c r="H52" s="47"/>
      <c r="I52" s="47"/>
      <c r="J52" s="48"/>
      <c r="K52" s="47"/>
      <c r="L52" s="47"/>
      <c r="M52" s="48"/>
      <c r="N52" s="47"/>
      <c r="O52" s="47"/>
      <c r="P52" s="48"/>
      <c r="Q52" s="47"/>
      <c r="R52" s="47"/>
      <c r="S52" s="2"/>
    </row>
    <row r="53" spans="1:21" hidden="1" outlineLevel="1" x14ac:dyDescent="0.25">
      <c r="A53" s="19" t="s">
        <v>100</v>
      </c>
      <c r="B53" s="11" t="s">
        <v>47</v>
      </c>
      <c r="D53" s="2"/>
      <c r="F53" s="47"/>
      <c r="G53" s="48"/>
      <c r="H53" s="47"/>
      <c r="I53" s="47"/>
      <c r="J53" s="48"/>
      <c r="K53" s="47"/>
      <c r="L53" s="47"/>
      <c r="M53" s="48"/>
      <c r="N53" s="47"/>
      <c r="O53" s="47"/>
      <c r="P53" s="48"/>
      <c r="Q53" s="47"/>
      <c r="R53" s="47"/>
      <c r="S53" s="2"/>
    </row>
    <row r="54" spans="1:21" hidden="1" outlineLevel="1" x14ac:dyDescent="0.25">
      <c r="A54" s="19" t="s">
        <v>101</v>
      </c>
      <c r="B54" s="11" t="s">
        <v>13</v>
      </c>
      <c r="D54" s="2"/>
      <c r="F54" s="47"/>
      <c r="G54" s="48"/>
      <c r="H54" s="47"/>
      <c r="I54" s="47"/>
      <c r="J54" s="48"/>
      <c r="K54" s="47"/>
      <c r="L54" s="47"/>
      <c r="M54" s="48"/>
      <c r="N54" s="47"/>
      <c r="O54" s="47"/>
      <c r="P54" s="48"/>
      <c r="Q54" s="47"/>
      <c r="R54" s="47"/>
      <c r="S54" s="2"/>
    </row>
    <row r="55" spans="1:21" hidden="1" outlineLevel="1" x14ac:dyDescent="0.25">
      <c r="A55" s="19" t="s">
        <v>102</v>
      </c>
      <c r="B55" s="11" t="s">
        <v>12</v>
      </c>
      <c r="D55" s="2"/>
      <c r="F55" s="47"/>
      <c r="G55" s="48"/>
      <c r="H55" s="47"/>
      <c r="I55" s="47"/>
      <c r="J55" s="48"/>
      <c r="K55" s="47"/>
      <c r="L55" s="47"/>
      <c r="M55" s="48"/>
      <c r="N55" s="47"/>
      <c r="O55" s="47"/>
      <c r="P55" s="48"/>
      <c r="Q55" s="47"/>
      <c r="R55" s="47"/>
      <c r="S55" s="2"/>
    </row>
    <row r="56" spans="1:21" hidden="1" outlineLevel="1" x14ac:dyDescent="0.25">
      <c r="A56" s="19" t="s">
        <v>103</v>
      </c>
      <c r="B56" s="11" t="s">
        <v>10</v>
      </c>
      <c r="D56" s="2"/>
      <c r="F56" s="47"/>
      <c r="G56" s="48"/>
      <c r="H56" s="47"/>
      <c r="I56" s="47"/>
      <c r="J56" s="48"/>
      <c r="K56" s="47"/>
      <c r="L56" s="47"/>
      <c r="M56" s="48"/>
      <c r="N56" s="47"/>
      <c r="O56" s="47"/>
      <c r="P56" s="48"/>
      <c r="Q56" s="47"/>
      <c r="R56" s="47"/>
      <c r="S56" s="2"/>
    </row>
    <row r="57" spans="1:21" hidden="1" outlineLevel="1" x14ac:dyDescent="0.25">
      <c r="A57" s="19" t="s">
        <v>104</v>
      </c>
      <c r="B57" s="11" t="s">
        <v>11</v>
      </c>
      <c r="D57" s="2"/>
      <c r="F57" s="47"/>
      <c r="G57" s="48"/>
      <c r="H57" s="47"/>
      <c r="I57" s="47"/>
      <c r="J57" s="48"/>
      <c r="K57" s="47"/>
      <c r="L57" s="47"/>
      <c r="M57" s="48"/>
      <c r="N57" s="47"/>
      <c r="O57" s="47"/>
      <c r="P57" s="48"/>
      <c r="Q57" s="47"/>
      <c r="R57" s="47"/>
      <c r="S57" s="2"/>
    </row>
    <row r="58" spans="1:21" hidden="1" outlineLevel="1" x14ac:dyDescent="0.25">
      <c r="A58" s="19" t="s">
        <v>174</v>
      </c>
      <c r="B58" s="10" t="s">
        <v>74</v>
      </c>
      <c r="D58" s="2"/>
      <c r="F58" s="47"/>
      <c r="G58" s="48"/>
      <c r="H58" s="47"/>
      <c r="I58" s="47"/>
      <c r="J58" s="48"/>
      <c r="K58" s="47"/>
      <c r="L58" s="47"/>
      <c r="M58" s="48"/>
      <c r="N58" s="47"/>
      <c r="O58" s="47"/>
      <c r="P58" s="48"/>
      <c r="Q58" s="47"/>
      <c r="R58" s="47"/>
      <c r="S58" s="2"/>
    </row>
    <row r="59" spans="1:21" hidden="1" outlineLevel="1" x14ac:dyDescent="0.25">
      <c r="D59" s="2"/>
      <c r="F59" s="47"/>
      <c r="G59" s="48"/>
      <c r="H59" s="47"/>
      <c r="I59" s="47"/>
      <c r="J59" s="48"/>
      <c r="K59" s="47"/>
      <c r="L59" s="47"/>
      <c r="M59" s="48"/>
      <c r="N59" s="47"/>
      <c r="O59" s="47"/>
      <c r="P59" s="48"/>
      <c r="Q59" s="47"/>
      <c r="R59" s="47"/>
      <c r="S59" s="2"/>
    </row>
    <row r="60" spans="1:21" hidden="1" outlineLevel="1" x14ac:dyDescent="0.25">
      <c r="A60" s="1" t="s">
        <v>83</v>
      </c>
      <c r="B60" s="8" t="s">
        <v>40</v>
      </c>
      <c r="D60" s="2"/>
      <c r="F60" s="47"/>
      <c r="G60" s="48"/>
      <c r="H60" s="47"/>
      <c r="I60" s="47"/>
      <c r="J60" s="48"/>
      <c r="K60" s="47"/>
      <c r="L60" s="47"/>
      <c r="M60" s="48"/>
      <c r="N60" s="47"/>
      <c r="O60" s="47"/>
      <c r="P60" s="48"/>
      <c r="Q60" s="47"/>
      <c r="R60" s="47"/>
      <c r="S60" s="2"/>
      <c r="U60" s="33" t="s">
        <v>177</v>
      </c>
    </row>
    <row r="61" spans="1:21" hidden="1" outlineLevel="1" x14ac:dyDescent="0.25">
      <c r="A61" s="19" t="s">
        <v>84</v>
      </c>
      <c r="B61" s="10" t="s">
        <v>7</v>
      </c>
      <c r="D61" s="2"/>
      <c r="F61" s="47"/>
      <c r="G61" s="48"/>
      <c r="H61" s="47"/>
      <c r="I61" s="47"/>
      <c r="J61" s="48"/>
      <c r="K61" s="47"/>
      <c r="L61" s="47"/>
      <c r="M61" s="48"/>
      <c r="N61" s="47"/>
      <c r="O61" s="47"/>
      <c r="P61" s="48"/>
      <c r="Q61" s="47"/>
      <c r="R61" s="47"/>
      <c r="S61" s="2"/>
    </row>
    <row r="62" spans="1:21" hidden="1" outlineLevel="1" x14ac:dyDescent="0.25">
      <c r="A62" s="19" t="s">
        <v>85</v>
      </c>
      <c r="B62" s="10" t="s">
        <v>8</v>
      </c>
      <c r="D62" s="2"/>
      <c r="F62" s="47"/>
      <c r="G62" s="48"/>
      <c r="H62" s="47"/>
      <c r="I62" s="47"/>
      <c r="J62" s="48"/>
      <c r="K62" s="47"/>
      <c r="L62" s="47"/>
      <c r="M62" s="48"/>
      <c r="N62" s="47"/>
      <c r="O62" s="47"/>
      <c r="P62" s="48"/>
      <c r="Q62" s="47"/>
      <c r="R62" s="47"/>
      <c r="S62" s="2"/>
    </row>
    <row r="63" spans="1:21" hidden="1" outlineLevel="1" x14ac:dyDescent="0.25">
      <c r="A63" s="19" t="s">
        <v>86</v>
      </c>
      <c r="B63" s="10" t="s">
        <v>9</v>
      </c>
      <c r="D63" s="2"/>
      <c r="F63" s="47"/>
      <c r="G63" s="48"/>
      <c r="H63" s="47"/>
      <c r="I63" s="47"/>
      <c r="J63" s="48"/>
      <c r="K63" s="47"/>
      <c r="L63" s="47"/>
      <c r="M63" s="48"/>
      <c r="N63" s="47"/>
      <c r="O63" s="47"/>
      <c r="P63" s="48"/>
      <c r="Q63" s="47"/>
      <c r="R63" s="47"/>
      <c r="S63" s="2"/>
    </row>
    <row r="64" spans="1:21" hidden="1" outlineLevel="1" x14ac:dyDescent="0.25">
      <c r="A64" s="19" t="s">
        <v>87</v>
      </c>
      <c r="B64" s="10" t="s">
        <v>18</v>
      </c>
      <c r="D64" s="2"/>
      <c r="F64" s="47"/>
      <c r="G64" s="48"/>
      <c r="H64" s="47"/>
      <c r="I64" s="47"/>
      <c r="J64" s="48"/>
      <c r="K64" s="47"/>
      <c r="L64" s="47"/>
      <c r="M64" s="48"/>
      <c r="N64" s="47"/>
      <c r="O64" s="47"/>
      <c r="P64" s="48"/>
      <c r="Q64" s="47"/>
      <c r="R64" s="47"/>
      <c r="S64" s="2"/>
    </row>
    <row r="65" spans="1:21" hidden="1" outlineLevel="1" x14ac:dyDescent="0.25">
      <c r="A65" s="19" t="s">
        <v>88</v>
      </c>
      <c r="B65" s="10" t="s">
        <v>46</v>
      </c>
      <c r="D65" s="2"/>
      <c r="F65" s="47"/>
      <c r="G65" s="48"/>
      <c r="H65" s="47"/>
      <c r="I65" s="47"/>
      <c r="J65" s="48"/>
      <c r="K65" s="47"/>
      <c r="L65" s="47"/>
      <c r="M65" s="48"/>
      <c r="N65" s="47"/>
      <c r="O65" s="47"/>
      <c r="P65" s="48"/>
      <c r="Q65" s="47"/>
      <c r="R65" s="47"/>
      <c r="S65" s="2"/>
    </row>
    <row r="66" spans="1:21" hidden="1" outlineLevel="1" x14ac:dyDescent="0.25">
      <c r="A66" s="19" t="s">
        <v>89</v>
      </c>
      <c r="B66" s="11" t="s">
        <v>47</v>
      </c>
      <c r="D66" s="2"/>
      <c r="F66" s="47"/>
      <c r="G66" s="48"/>
      <c r="H66" s="47"/>
      <c r="I66" s="47"/>
      <c r="J66" s="48"/>
      <c r="K66" s="47"/>
      <c r="L66" s="47"/>
      <c r="M66" s="48"/>
      <c r="N66" s="47"/>
      <c r="O66" s="47"/>
      <c r="P66" s="48"/>
      <c r="Q66" s="47"/>
      <c r="R66" s="47"/>
      <c r="S66" s="2"/>
    </row>
    <row r="67" spans="1:21" hidden="1" outlineLevel="1" x14ac:dyDescent="0.25">
      <c r="A67" s="19" t="s">
        <v>90</v>
      </c>
      <c r="B67" s="11" t="s">
        <v>13</v>
      </c>
      <c r="D67" s="2"/>
      <c r="F67" s="47"/>
      <c r="G67" s="48"/>
      <c r="H67" s="47"/>
      <c r="I67" s="47"/>
      <c r="J67" s="48"/>
      <c r="K67" s="47"/>
      <c r="L67" s="47"/>
      <c r="M67" s="48"/>
      <c r="N67" s="47"/>
      <c r="O67" s="47"/>
      <c r="P67" s="48"/>
      <c r="Q67" s="47"/>
      <c r="R67" s="47"/>
      <c r="S67" s="2"/>
    </row>
    <row r="68" spans="1:21" hidden="1" outlineLevel="1" x14ac:dyDescent="0.25">
      <c r="A68" s="19" t="s">
        <v>91</v>
      </c>
      <c r="B68" s="11" t="s">
        <v>12</v>
      </c>
      <c r="D68" s="2"/>
      <c r="F68" s="47"/>
      <c r="G68" s="48"/>
      <c r="H68" s="47"/>
      <c r="I68" s="47"/>
      <c r="J68" s="48"/>
      <c r="K68" s="47"/>
      <c r="L68" s="47"/>
      <c r="M68" s="48"/>
      <c r="N68" s="47"/>
      <c r="O68" s="47"/>
      <c r="P68" s="48"/>
      <c r="Q68" s="47"/>
      <c r="R68" s="47"/>
      <c r="S68" s="2"/>
    </row>
    <row r="69" spans="1:21" hidden="1" outlineLevel="1" x14ac:dyDescent="0.25">
      <c r="A69" s="19" t="s">
        <v>92</v>
      </c>
      <c r="B69" s="11" t="s">
        <v>10</v>
      </c>
      <c r="D69" s="2"/>
      <c r="F69" s="47"/>
      <c r="G69" s="48"/>
      <c r="H69" s="47"/>
      <c r="I69" s="47"/>
      <c r="J69" s="48"/>
      <c r="K69" s="47"/>
      <c r="L69" s="47"/>
      <c r="M69" s="48"/>
      <c r="N69" s="47"/>
      <c r="O69" s="47"/>
      <c r="P69" s="48"/>
      <c r="Q69" s="47"/>
      <c r="R69" s="47"/>
      <c r="S69" s="2"/>
    </row>
    <row r="70" spans="1:21" hidden="1" outlineLevel="1" x14ac:dyDescent="0.25">
      <c r="A70" s="19" t="s">
        <v>93</v>
      </c>
      <c r="B70" s="11" t="s">
        <v>11</v>
      </c>
      <c r="D70" s="2"/>
      <c r="F70" s="47"/>
      <c r="G70" s="48"/>
      <c r="H70" s="47"/>
      <c r="I70" s="47"/>
      <c r="J70" s="48"/>
      <c r="K70" s="47"/>
      <c r="L70" s="47"/>
      <c r="M70" s="48"/>
      <c r="N70" s="47"/>
      <c r="O70" s="47"/>
      <c r="P70" s="48"/>
      <c r="Q70" s="47"/>
      <c r="R70" s="47"/>
      <c r="S70" s="2"/>
    </row>
    <row r="71" spans="1:21" hidden="1" outlineLevel="1" x14ac:dyDescent="0.25">
      <c r="A71" s="19" t="s">
        <v>173</v>
      </c>
      <c r="B71" s="10" t="s">
        <v>74</v>
      </c>
      <c r="D71" s="2"/>
      <c r="F71" s="47"/>
      <c r="G71" s="48"/>
      <c r="H71" s="47"/>
      <c r="I71" s="47"/>
      <c r="J71" s="48"/>
      <c r="K71" s="47"/>
      <c r="L71" s="47"/>
      <c r="M71" s="48"/>
      <c r="N71" s="47"/>
      <c r="O71" s="47"/>
      <c r="P71" s="48"/>
      <c r="Q71" s="47"/>
      <c r="R71" s="47"/>
      <c r="S71" s="2"/>
    </row>
    <row r="72" spans="1:21" x14ac:dyDescent="0.25">
      <c r="D72" s="2"/>
      <c r="F72" s="47"/>
      <c r="G72" s="48"/>
      <c r="H72" s="47"/>
      <c r="I72" s="47"/>
      <c r="J72" s="48"/>
      <c r="K72" s="47"/>
      <c r="L72" s="47"/>
      <c r="M72" s="48"/>
      <c r="N72" s="47"/>
      <c r="O72" s="47"/>
      <c r="P72" s="48"/>
      <c r="Q72" s="47"/>
      <c r="R72" s="47"/>
      <c r="S72" s="2"/>
    </row>
    <row r="73" spans="1:21" collapsed="1" x14ac:dyDescent="0.25">
      <c r="A73" s="1">
        <v>3</v>
      </c>
      <c r="B73" s="8" t="s">
        <v>300</v>
      </c>
      <c r="D73" s="2"/>
      <c r="F73" s="47"/>
      <c r="G73" s="48"/>
      <c r="H73" s="47"/>
      <c r="I73" s="47"/>
      <c r="J73" s="48"/>
      <c r="K73" s="47"/>
      <c r="L73" s="47"/>
      <c r="M73" s="48"/>
      <c r="N73" s="47"/>
      <c r="O73" s="47"/>
      <c r="P73" s="48"/>
      <c r="Q73" s="47"/>
      <c r="R73" s="47"/>
      <c r="S73" s="2"/>
    </row>
    <row r="74" spans="1:21" x14ac:dyDescent="0.25">
      <c r="A74" s="19">
        <v>3.1</v>
      </c>
      <c r="B74" s="10" t="s">
        <v>54</v>
      </c>
      <c r="D74" s="2"/>
      <c r="F74" s="49"/>
      <c r="G74" s="50"/>
      <c r="H74" s="49"/>
      <c r="I74" s="232">
        <v>454000000</v>
      </c>
      <c r="J74" s="50"/>
      <c r="K74" s="49"/>
      <c r="L74" s="259">
        <v>495000000</v>
      </c>
      <c r="M74" s="50"/>
      <c r="N74" s="49"/>
      <c r="O74" s="49"/>
      <c r="P74" s="50"/>
      <c r="Q74" s="49"/>
      <c r="R74" s="49"/>
      <c r="S74" s="2"/>
      <c r="U74" s="19" t="s">
        <v>330</v>
      </c>
    </row>
    <row r="75" spans="1:21" x14ac:dyDescent="0.25">
      <c r="A75" s="19">
        <v>3.2</v>
      </c>
      <c r="B75" s="10" t="s">
        <v>166</v>
      </c>
      <c r="D75" s="2"/>
      <c r="F75" s="47"/>
      <c r="G75" s="48"/>
      <c r="H75" s="47"/>
      <c r="I75" s="233">
        <v>105627</v>
      </c>
      <c r="J75" s="48"/>
      <c r="K75" s="47"/>
      <c r="L75" s="47">
        <v>78691</v>
      </c>
      <c r="M75" s="48"/>
      <c r="N75" s="47"/>
      <c r="O75" s="47"/>
      <c r="P75" s="48"/>
      <c r="Q75" s="47"/>
      <c r="R75" s="47"/>
      <c r="S75" s="2"/>
    </row>
    <row r="76" spans="1:21" x14ac:dyDescent="0.25">
      <c r="A76" s="19">
        <v>3.3</v>
      </c>
      <c r="B76" s="10" t="s">
        <v>167</v>
      </c>
      <c r="D76" s="2"/>
      <c r="F76" s="49"/>
      <c r="G76" s="50"/>
      <c r="H76" s="49"/>
      <c r="I76" s="232">
        <v>121267105</v>
      </c>
      <c r="J76" s="50"/>
      <c r="K76" s="49"/>
      <c r="L76" s="49">
        <v>116285477</v>
      </c>
      <c r="M76" s="50"/>
      <c r="N76" s="49"/>
      <c r="O76" s="49"/>
      <c r="P76" s="50"/>
      <c r="Q76" s="49"/>
      <c r="R76" s="49"/>
      <c r="S76" s="2"/>
    </row>
    <row r="77" spans="1:21" x14ac:dyDescent="0.25">
      <c r="D77" s="2"/>
      <c r="F77" s="47"/>
      <c r="G77" s="48"/>
      <c r="H77" s="47"/>
      <c r="I77" s="233"/>
      <c r="J77" s="48"/>
      <c r="K77" s="47"/>
      <c r="L77" s="47"/>
      <c r="M77" s="48"/>
      <c r="N77" s="47"/>
      <c r="O77" s="47"/>
      <c r="P77" s="48"/>
      <c r="Q77" s="47"/>
      <c r="R77" s="47"/>
      <c r="S77" s="2"/>
    </row>
    <row r="78" spans="1:21" x14ac:dyDescent="0.25">
      <c r="A78" s="1">
        <v>4</v>
      </c>
      <c r="B78" s="8" t="s">
        <v>49</v>
      </c>
      <c r="D78" s="2"/>
      <c r="F78" s="47"/>
      <c r="G78" s="48"/>
      <c r="H78" s="47"/>
      <c r="I78" s="233">
        <v>516796</v>
      </c>
      <c r="J78" s="48"/>
      <c r="K78" s="47"/>
      <c r="L78" s="47">
        <v>521152</v>
      </c>
      <c r="M78" s="48"/>
      <c r="N78" s="47"/>
      <c r="O78" s="47"/>
      <c r="P78" s="48"/>
      <c r="Q78" s="47"/>
      <c r="R78" s="47"/>
      <c r="S78" s="2"/>
    </row>
    <row r="79" spans="1:21" x14ac:dyDescent="0.25">
      <c r="A79" s="19">
        <v>4.0999999999999996</v>
      </c>
      <c r="B79" s="10" t="s">
        <v>15</v>
      </c>
      <c r="D79" s="2"/>
      <c r="F79" s="47"/>
      <c r="G79" s="48"/>
      <c r="H79" s="47"/>
      <c r="I79" s="233">
        <v>64200</v>
      </c>
      <c r="J79" s="48"/>
      <c r="K79" s="47"/>
      <c r="L79" s="47">
        <v>65861</v>
      </c>
      <c r="M79" s="48"/>
      <c r="N79" s="75"/>
      <c r="O79" s="75"/>
      <c r="P79" s="79"/>
      <c r="Q79" s="75"/>
      <c r="R79" s="75"/>
      <c r="S79" s="80"/>
    </row>
    <row r="80" spans="1:21" x14ac:dyDescent="0.25">
      <c r="A80" s="19">
        <v>4.2</v>
      </c>
      <c r="B80" s="10" t="s">
        <v>16</v>
      </c>
      <c r="D80" s="2"/>
      <c r="F80" s="47"/>
      <c r="G80" s="48"/>
      <c r="H80" s="47"/>
      <c r="I80" s="233">
        <v>1640</v>
      </c>
      <c r="J80" s="48"/>
      <c r="K80" s="47"/>
      <c r="L80" s="47">
        <v>1694</v>
      </c>
      <c r="M80" s="48"/>
      <c r="N80" s="75"/>
      <c r="O80" s="75"/>
      <c r="P80" s="79"/>
      <c r="Q80" s="75"/>
      <c r="R80" s="75"/>
      <c r="S80" s="80"/>
    </row>
    <row r="81" spans="1:23" x14ac:dyDescent="0.25">
      <c r="A81" s="19">
        <v>4.3</v>
      </c>
      <c r="B81" s="10" t="s">
        <v>14</v>
      </c>
      <c r="D81" s="2"/>
      <c r="F81" s="47"/>
      <c r="G81" s="48"/>
      <c r="H81" s="47"/>
      <c r="I81" s="233">
        <v>450956</v>
      </c>
      <c r="J81" s="48"/>
      <c r="K81" s="47"/>
      <c r="L81" s="47">
        <v>453597</v>
      </c>
      <c r="M81" s="48"/>
      <c r="N81" s="75"/>
      <c r="O81" s="75"/>
      <c r="P81" s="79"/>
      <c r="Q81" s="75"/>
      <c r="R81" s="75"/>
      <c r="S81" s="80"/>
    </row>
    <row r="82" spans="1:23" s="12" customFormat="1" x14ac:dyDescent="0.25">
      <c r="A82" s="23"/>
      <c r="D82" s="13"/>
      <c r="G82" s="13"/>
      <c r="J82" s="13"/>
      <c r="M82" s="13"/>
      <c r="P82" s="13"/>
      <c r="S82" s="13"/>
      <c r="U82" s="23"/>
    </row>
    <row r="83" spans="1:23" x14ac:dyDescent="0.25">
      <c r="B83" s="10"/>
    </row>
    <row r="84" spans="1:23" s="16" customFormat="1" ht="18.75" x14ac:dyDescent="0.3">
      <c r="A84" s="22"/>
      <c r="B84" s="15" t="s">
        <v>17</v>
      </c>
      <c r="U84" s="22"/>
    </row>
    <row r="85" spans="1:23" x14ac:dyDescent="0.25">
      <c r="D85" s="2"/>
      <c r="G85" s="2"/>
      <c r="J85" s="2"/>
      <c r="M85" s="2"/>
      <c r="P85" s="2"/>
      <c r="S85" s="2"/>
    </row>
    <row r="86" spans="1:23" x14ac:dyDescent="0.25">
      <c r="A86" s="1">
        <v>5</v>
      </c>
      <c r="B86" s="1" t="s">
        <v>158</v>
      </c>
      <c r="D86" s="2"/>
      <c r="E86" s="47"/>
      <c r="F86" s="47"/>
      <c r="G86" s="48"/>
      <c r="H86" s="47"/>
      <c r="I86" s="47"/>
      <c r="J86" s="48"/>
      <c r="K86" s="47"/>
      <c r="L86" s="47"/>
      <c r="M86" s="48"/>
      <c r="N86" s="47"/>
      <c r="O86" s="47"/>
      <c r="P86" s="48"/>
      <c r="Q86" s="47"/>
      <c r="R86" s="47"/>
      <c r="S86" s="48"/>
      <c r="U86" s="33"/>
    </row>
    <row r="87" spans="1:23" x14ac:dyDescent="0.25">
      <c r="A87" s="1"/>
      <c r="B87" s="81" t="s">
        <v>171</v>
      </c>
      <c r="C87" s="82"/>
      <c r="D87" s="2"/>
      <c r="E87" s="47"/>
      <c r="F87" s="47"/>
      <c r="G87" s="48"/>
      <c r="H87" s="47"/>
      <c r="I87" s="47"/>
      <c r="J87" s="48"/>
      <c r="K87" s="47"/>
      <c r="L87" s="47"/>
      <c r="M87" s="48"/>
      <c r="N87" s="47"/>
      <c r="O87" s="47"/>
      <c r="P87" s="48"/>
      <c r="Q87" s="47"/>
      <c r="R87" s="47"/>
      <c r="S87" s="48"/>
      <c r="U87" s="33"/>
    </row>
    <row r="88" spans="1:23" x14ac:dyDescent="0.25">
      <c r="A88" s="1"/>
      <c r="B88" s="86" t="s">
        <v>175</v>
      </c>
      <c r="C88" s="83"/>
      <c r="D88" s="2"/>
      <c r="E88" s="47"/>
      <c r="F88" s="47"/>
      <c r="G88" s="48"/>
      <c r="H88" s="47"/>
      <c r="I88" s="47"/>
      <c r="J88" s="48"/>
      <c r="K88" s="47"/>
      <c r="L88" s="47"/>
      <c r="M88" s="48"/>
      <c r="N88" s="47"/>
      <c r="O88" s="47"/>
      <c r="P88" s="48"/>
      <c r="Q88" s="47"/>
      <c r="R88" s="47"/>
      <c r="S88" s="48"/>
      <c r="U88" s="33"/>
    </row>
    <row r="89" spans="1:23" x14ac:dyDescent="0.25">
      <c r="A89" s="1"/>
      <c r="B89" s="78"/>
      <c r="D89" s="2"/>
      <c r="E89" s="47"/>
      <c r="F89" s="47"/>
      <c r="G89" s="48"/>
      <c r="H89" s="47"/>
      <c r="I89" s="47"/>
      <c r="J89" s="48"/>
      <c r="K89" s="47"/>
      <c r="L89" s="47"/>
      <c r="M89" s="48"/>
      <c r="N89" s="47"/>
      <c r="O89" s="47"/>
      <c r="P89" s="48"/>
      <c r="Q89" s="47"/>
      <c r="R89" s="47"/>
      <c r="S89" s="48"/>
      <c r="U89" s="33"/>
    </row>
    <row r="90" spans="1:23" s="8" customFormat="1" x14ac:dyDescent="0.25">
      <c r="A90" s="1">
        <v>5.0999999999999996</v>
      </c>
      <c r="B90" s="65" t="s">
        <v>157</v>
      </c>
      <c r="D90" s="66"/>
      <c r="E90" s="67"/>
      <c r="F90" s="67"/>
      <c r="G90" s="68"/>
      <c r="H90" s="67"/>
      <c r="I90" s="67"/>
      <c r="J90" s="68"/>
      <c r="K90" s="67"/>
      <c r="L90" s="67"/>
      <c r="M90" s="68"/>
      <c r="N90" s="67"/>
      <c r="O90" s="67"/>
      <c r="P90" s="68"/>
      <c r="Q90" s="67"/>
      <c r="R90" s="67"/>
      <c r="S90" s="68"/>
      <c r="U90" s="1"/>
    </row>
    <row r="91" spans="1:23" x14ac:dyDescent="0.25">
      <c r="A91" s="19" t="s">
        <v>114</v>
      </c>
      <c r="B91" s="11" t="s">
        <v>116</v>
      </c>
      <c r="D91" s="2"/>
      <c r="E91" s="47"/>
      <c r="F91" s="47"/>
      <c r="G91" s="48"/>
      <c r="H91" s="47"/>
      <c r="I91" s="47"/>
      <c r="J91" s="48"/>
      <c r="K91" s="47"/>
      <c r="L91" s="47"/>
      <c r="M91" s="48"/>
      <c r="N91" s="47"/>
      <c r="O91" s="47"/>
      <c r="P91" s="48"/>
      <c r="Q91" s="47"/>
      <c r="R91" s="47"/>
      <c r="S91" s="48"/>
    </row>
    <row r="92" spans="1:23" x14ac:dyDescent="0.25">
      <c r="A92" s="19" t="s">
        <v>117</v>
      </c>
      <c r="B92" s="64" t="s">
        <v>159</v>
      </c>
      <c r="D92" s="2"/>
      <c r="E92" s="47"/>
      <c r="F92" s="47"/>
      <c r="G92" s="48"/>
      <c r="H92" s="47"/>
      <c r="I92" s="47"/>
      <c r="J92" s="48"/>
      <c r="K92" s="47"/>
      <c r="L92" s="47"/>
      <c r="M92" s="48"/>
      <c r="N92" s="47"/>
      <c r="O92" s="47"/>
      <c r="P92" s="48"/>
      <c r="Q92" s="47"/>
      <c r="R92" s="47"/>
      <c r="S92" s="48"/>
      <c r="U92" s="33"/>
      <c r="V92" s="207"/>
      <c r="W92" s="207"/>
    </row>
    <row r="93" spans="1:23" x14ac:dyDescent="0.25">
      <c r="A93" s="19" t="s">
        <v>118</v>
      </c>
      <c r="B93" s="64" t="s">
        <v>57</v>
      </c>
      <c r="D93" s="2"/>
      <c r="E93" s="55"/>
      <c r="F93" s="55"/>
      <c r="G93" s="56"/>
      <c r="H93" s="55"/>
      <c r="I93" s="55"/>
      <c r="J93" s="56"/>
      <c r="K93" s="55"/>
      <c r="L93" s="55"/>
      <c r="M93" s="56"/>
      <c r="N93" s="55"/>
      <c r="O93" s="55"/>
      <c r="P93" s="56"/>
      <c r="Q93" s="55"/>
      <c r="R93" s="55"/>
      <c r="S93" s="56"/>
    </row>
    <row r="94" spans="1:23" x14ac:dyDescent="0.25">
      <c r="A94" s="19" t="s">
        <v>115</v>
      </c>
      <c r="B94" s="11" t="s">
        <v>119</v>
      </c>
      <c r="D94" s="2"/>
      <c r="E94" s="47"/>
      <c r="F94" s="47"/>
      <c r="G94" s="48"/>
      <c r="H94" s="47"/>
      <c r="I94" s="47"/>
      <c r="J94" s="48"/>
      <c r="K94" s="47"/>
      <c r="L94" s="47"/>
      <c r="M94" s="48"/>
      <c r="N94" s="47"/>
      <c r="O94" s="47"/>
      <c r="P94" s="48"/>
      <c r="Q94" s="47"/>
      <c r="R94" s="47"/>
      <c r="S94" s="48"/>
    </row>
    <row r="95" spans="1:23" x14ac:dyDescent="0.25">
      <c r="A95" s="19" t="s">
        <v>120</v>
      </c>
      <c r="B95" s="64" t="s">
        <v>160</v>
      </c>
      <c r="D95" s="2"/>
      <c r="E95" s="47"/>
      <c r="F95" s="47"/>
      <c r="G95" s="48"/>
      <c r="H95" s="47"/>
      <c r="I95" s="47"/>
      <c r="J95" s="48"/>
      <c r="K95" s="47"/>
      <c r="L95" s="47"/>
      <c r="M95" s="48"/>
      <c r="N95" s="47"/>
      <c r="O95" s="47"/>
      <c r="P95" s="48"/>
      <c r="Q95" s="47"/>
      <c r="R95" s="47"/>
      <c r="S95" s="48"/>
    </row>
    <row r="96" spans="1:23" x14ac:dyDescent="0.25">
      <c r="A96" s="19" t="s">
        <v>121</v>
      </c>
      <c r="B96" s="64" t="s">
        <v>122</v>
      </c>
      <c r="D96" s="2"/>
      <c r="E96" s="55"/>
      <c r="F96" s="55"/>
      <c r="G96" s="56"/>
      <c r="H96" s="55"/>
      <c r="I96" s="55"/>
      <c r="J96" s="56"/>
      <c r="K96" s="55"/>
      <c r="L96" s="55"/>
      <c r="M96" s="56"/>
      <c r="N96" s="55"/>
      <c r="O96" s="55"/>
      <c r="P96" s="56"/>
      <c r="Q96" s="55"/>
      <c r="R96" s="55"/>
      <c r="S96" s="56"/>
    </row>
    <row r="97" spans="1:21" x14ac:dyDescent="0.25">
      <c r="B97" s="10"/>
      <c r="D97" s="2"/>
      <c r="E97" s="47"/>
      <c r="F97" s="47"/>
      <c r="G97" s="48"/>
      <c r="H97" s="47"/>
      <c r="I97" s="47"/>
      <c r="J97" s="48"/>
      <c r="K97" s="47"/>
      <c r="L97" s="47"/>
      <c r="M97" s="48"/>
      <c r="N97" s="47"/>
      <c r="O97" s="47"/>
      <c r="P97" s="48"/>
      <c r="Q97" s="47"/>
      <c r="R97" s="47"/>
      <c r="S97" s="48"/>
    </row>
    <row r="98" spans="1:21" s="8" customFormat="1" x14ac:dyDescent="0.25">
      <c r="A98" s="1">
        <v>5.2</v>
      </c>
      <c r="B98" s="65" t="s">
        <v>163</v>
      </c>
      <c r="D98" s="66"/>
      <c r="E98" s="67"/>
      <c r="F98" s="67"/>
      <c r="G98" s="68"/>
      <c r="H98" s="67"/>
      <c r="I98" s="67"/>
      <c r="J98" s="68"/>
      <c r="K98" s="67"/>
      <c r="L98" s="67"/>
      <c r="M98" s="68"/>
      <c r="N98" s="67"/>
      <c r="O98" s="67"/>
      <c r="P98" s="68"/>
      <c r="Q98" s="67"/>
      <c r="R98" s="67"/>
      <c r="S98" s="68"/>
      <c r="U98" s="1"/>
    </row>
    <row r="99" spans="1:21" x14ac:dyDescent="0.25">
      <c r="A99" s="19" t="s">
        <v>125</v>
      </c>
      <c r="B99" s="11" t="s">
        <v>116</v>
      </c>
      <c r="D99" s="2"/>
      <c r="E99" s="47"/>
      <c r="F99" s="47"/>
      <c r="G99" s="48"/>
      <c r="H99" s="47"/>
      <c r="I99" s="47"/>
      <c r="J99" s="48"/>
      <c r="K99" s="47"/>
      <c r="L99" s="47"/>
      <c r="M99" s="48"/>
      <c r="N99" s="47"/>
      <c r="O99" s="47"/>
      <c r="P99" s="48"/>
      <c r="Q99" s="47"/>
      <c r="R99" s="47"/>
      <c r="S99" s="48"/>
    </row>
    <row r="100" spans="1:21" x14ac:dyDescent="0.25">
      <c r="A100" s="19" t="s">
        <v>126</v>
      </c>
      <c r="B100" s="64" t="s">
        <v>161</v>
      </c>
      <c r="D100" s="2"/>
      <c r="E100" s="47"/>
      <c r="F100" s="47"/>
      <c r="G100" s="48"/>
      <c r="H100" s="47"/>
      <c r="I100" s="47"/>
      <c r="J100" s="48"/>
      <c r="K100" s="47"/>
      <c r="L100" s="47"/>
      <c r="M100" s="48"/>
      <c r="N100" s="47"/>
      <c r="O100" s="47"/>
      <c r="P100" s="48"/>
      <c r="Q100" s="47"/>
      <c r="R100" s="47"/>
      <c r="S100" s="48"/>
    </row>
    <row r="101" spans="1:21" x14ac:dyDescent="0.25">
      <c r="A101" s="19" t="s">
        <v>127</v>
      </c>
      <c r="B101" s="64" t="s">
        <v>123</v>
      </c>
      <c r="D101" s="2"/>
      <c r="E101" s="55"/>
      <c r="F101" s="55"/>
      <c r="G101" s="56"/>
      <c r="H101" s="55"/>
      <c r="I101" s="55"/>
      <c r="J101" s="56"/>
      <c r="K101" s="55"/>
      <c r="L101" s="55"/>
      <c r="M101" s="56"/>
      <c r="N101" s="55"/>
      <c r="O101" s="55"/>
      <c r="P101" s="56"/>
      <c r="Q101" s="55"/>
      <c r="R101" s="55"/>
      <c r="S101" s="56"/>
    </row>
    <row r="102" spans="1:21" x14ac:dyDescent="0.25">
      <c r="A102" s="19" t="s">
        <v>128</v>
      </c>
      <c r="B102" s="11" t="s">
        <v>119</v>
      </c>
      <c r="D102" s="2"/>
      <c r="E102" s="47"/>
      <c r="F102" s="47"/>
      <c r="G102" s="48"/>
      <c r="H102" s="47"/>
      <c r="I102" s="47"/>
      <c r="J102" s="48"/>
      <c r="K102" s="47"/>
      <c r="L102" s="47"/>
      <c r="M102" s="48"/>
      <c r="N102" s="47"/>
      <c r="O102" s="47"/>
      <c r="P102" s="48"/>
      <c r="Q102" s="47"/>
      <c r="R102" s="47"/>
      <c r="S102" s="48"/>
    </row>
    <row r="103" spans="1:21" x14ac:dyDescent="0.25">
      <c r="A103" s="19" t="s">
        <v>129</v>
      </c>
      <c r="B103" s="64" t="s">
        <v>162</v>
      </c>
      <c r="D103" s="2"/>
      <c r="E103" s="47"/>
      <c r="F103" s="47"/>
      <c r="G103" s="48"/>
      <c r="H103" s="47"/>
      <c r="I103" s="47">
        <v>876152</v>
      </c>
      <c r="J103" s="48"/>
      <c r="K103" s="47"/>
      <c r="L103" s="47">
        <v>811430</v>
      </c>
      <c r="M103" s="48"/>
      <c r="N103" s="47"/>
      <c r="O103" s="47"/>
      <c r="P103" s="48"/>
      <c r="Q103" s="47"/>
      <c r="R103" s="47"/>
      <c r="S103" s="48"/>
    </row>
    <row r="104" spans="1:21" x14ac:dyDescent="0.25">
      <c r="A104" s="19" t="s">
        <v>130</v>
      </c>
      <c r="B104" s="64" t="s">
        <v>124</v>
      </c>
      <c r="D104" s="2"/>
      <c r="E104" s="55"/>
      <c r="F104" s="55"/>
      <c r="G104" s="56"/>
      <c r="H104" s="55"/>
      <c r="I104" s="55">
        <f>I103/3557756</f>
        <v>0.24626534253613794</v>
      </c>
      <c r="J104" s="56"/>
      <c r="K104" s="55"/>
      <c r="L104" s="55">
        <v>0.246</v>
      </c>
      <c r="M104" s="56"/>
      <c r="N104" s="55"/>
      <c r="O104" s="55"/>
      <c r="P104" s="56"/>
      <c r="Q104" s="55"/>
      <c r="R104" s="55"/>
      <c r="S104" s="56"/>
    </row>
    <row r="105" spans="1:21" x14ac:dyDescent="0.25">
      <c r="B105" s="64"/>
      <c r="D105" s="2"/>
      <c r="E105" s="55"/>
      <c r="F105" s="55"/>
      <c r="G105" s="56"/>
      <c r="H105" s="55"/>
      <c r="I105" s="55"/>
      <c r="J105" s="56"/>
      <c r="K105" s="55"/>
      <c r="L105" s="55"/>
      <c r="M105" s="56"/>
      <c r="N105" s="55"/>
      <c r="O105" s="55"/>
      <c r="P105" s="56"/>
      <c r="Q105" s="55"/>
      <c r="R105" s="55"/>
      <c r="S105" s="56"/>
    </row>
    <row r="106" spans="1:21" s="8" customFormat="1" x14ac:dyDescent="0.25">
      <c r="A106" s="1">
        <v>5.3</v>
      </c>
      <c r="B106" s="65" t="s">
        <v>143</v>
      </c>
      <c r="D106" s="66"/>
      <c r="E106" s="67"/>
      <c r="F106" s="67"/>
      <c r="G106" s="68"/>
      <c r="H106" s="67"/>
      <c r="I106" s="67"/>
      <c r="J106" s="68"/>
      <c r="K106" s="67"/>
      <c r="L106" s="67"/>
      <c r="M106" s="68"/>
      <c r="N106" s="67"/>
      <c r="O106" s="67"/>
      <c r="P106" s="68"/>
      <c r="Q106" s="67"/>
      <c r="R106" s="67"/>
      <c r="S106" s="68"/>
      <c r="U106" s="1"/>
    </row>
    <row r="107" spans="1:21" x14ac:dyDescent="0.25">
      <c r="A107" s="19" t="s">
        <v>133</v>
      </c>
      <c r="B107" s="11" t="s">
        <v>116</v>
      </c>
      <c r="D107" s="2"/>
      <c r="E107" s="47"/>
      <c r="F107" s="47"/>
      <c r="G107" s="48"/>
      <c r="H107" s="47"/>
      <c r="I107" s="47"/>
      <c r="J107" s="48"/>
      <c r="K107" s="47"/>
      <c r="L107" s="47"/>
      <c r="M107" s="48"/>
      <c r="N107" s="47"/>
      <c r="O107" s="47"/>
      <c r="P107" s="48"/>
      <c r="Q107" s="47"/>
      <c r="R107" s="47"/>
      <c r="S107" s="48"/>
    </row>
    <row r="108" spans="1:21" x14ac:dyDescent="0.25">
      <c r="A108" s="19" t="s">
        <v>134</v>
      </c>
      <c r="B108" s="64" t="s">
        <v>139</v>
      </c>
      <c r="D108" s="2"/>
      <c r="E108" s="47"/>
      <c r="F108" s="47"/>
      <c r="G108" s="48"/>
      <c r="H108" s="47"/>
      <c r="I108" s="47"/>
      <c r="J108" s="48"/>
      <c r="K108" s="47"/>
      <c r="L108" s="47"/>
      <c r="M108" s="48"/>
      <c r="N108" s="47"/>
      <c r="O108" s="47"/>
      <c r="P108" s="48"/>
      <c r="Q108" s="47"/>
      <c r="R108" s="47"/>
      <c r="S108" s="48"/>
    </row>
    <row r="109" spans="1:21" x14ac:dyDescent="0.25">
      <c r="A109" s="19" t="s">
        <v>135</v>
      </c>
      <c r="B109" s="64" t="s">
        <v>131</v>
      </c>
      <c r="D109" s="2"/>
      <c r="E109" s="55"/>
      <c r="F109" s="55"/>
      <c r="G109" s="56"/>
      <c r="H109" s="55"/>
      <c r="I109" s="55"/>
      <c r="J109" s="56"/>
      <c r="K109" s="55"/>
      <c r="L109" s="55"/>
      <c r="M109" s="56"/>
      <c r="N109" s="55"/>
      <c r="O109" s="55"/>
      <c r="P109" s="56"/>
      <c r="Q109" s="55"/>
      <c r="R109" s="55"/>
      <c r="S109" s="56"/>
    </row>
    <row r="110" spans="1:21" x14ac:dyDescent="0.25">
      <c r="A110" s="19" t="s">
        <v>136</v>
      </c>
      <c r="B110" s="11" t="s">
        <v>119</v>
      </c>
      <c r="D110" s="2"/>
      <c r="E110" s="47"/>
      <c r="F110" s="47"/>
      <c r="G110" s="48"/>
      <c r="H110" s="47"/>
      <c r="I110" s="47"/>
      <c r="J110" s="48"/>
      <c r="K110" s="47"/>
      <c r="L110" s="47"/>
      <c r="M110" s="48"/>
      <c r="N110" s="47"/>
      <c r="O110" s="47"/>
      <c r="P110" s="48"/>
      <c r="Q110" s="47"/>
      <c r="R110" s="47"/>
      <c r="S110" s="48"/>
    </row>
    <row r="111" spans="1:21" x14ac:dyDescent="0.25">
      <c r="A111" s="19" t="s">
        <v>137</v>
      </c>
      <c r="B111" s="64" t="s">
        <v>140</v>
      </c>
      <c r="D111" s="2"/>
      <c r="E111" s="47"/>
      <c r="F111" s="47"/>
      <c r="G111" s="48"/>
      <c r="H111" s="47"/>
      <c r="I111" s="47"/>
      <c r="J111" s="48"/>
      <c r="K111" s="47"/>
      <c r="L111" s="47"/>
      <c r="M111" s="48"/>
      <c r="N111" s="47"/>
      <c r="O111" s="47"/>
      <c r="P111" s="48"/>
      <c r="Q111" s="47"/>
      <c r="R111" s="47"/>
      <c r="S111" s="48"/>
    </row>
    <row r="112" spans="1:21" x14ac:dyDescent="0.25">
      <c r="A112" s="19" t="s">
        <v>138</v>
      </c>
      <c r="B112" s="64" t="s">
        <v>132</v>
      </c>
      <c r="D112" s="2"/>
      <c r="E112" s="55"/>
      <c r="F112" s="55"/>
      <c r="G112" s="56"/>
      <c r="H112" s="55"/>
      <c r="I112" s="55"/>
      <c r="J112" s="56"/>
      <c r="K112" s="55"/>
      <c r="L112" s="55"/>
      <c r="M112" s="56"/>
      <c r="N112" s="55"/>
      <c r="O112" s="55"/>
      <c r="P112" s="56"/>
      <c r="Q112" s="55"/>
      <c r="R112" s="55"/>
      <c r="S112" s="56"/>
    </row>
    <row r="113" spans="1:21" x14ac:dyDescent="0.25">
      <c r="B113" s="64"/>
      <c r="D113" s="2"/>
      <c r="E113" s="55"/>
      <c r="F113" s="55"/>
      <c r="G113" s="56"/>
      <c r="H113" s="55"/>
      <c r="I113" s="55"/>
      <c r="J113" s="56"/>
      <c r="K113" s="55"/>
      <c r="L113" s="55"/>
      <c r="M113" s="56"/>
      <c r="N113" s="55"/>
      <c r="O113" s="55"/>
      <c r="P113" s="56"/>
      <c r="Q113" s="55"/>
      <c r="R113" s="55"/>
      <c r="S113" s="56"/>
    </row>
    <row r="114" spans="1:21" s="210" customFormat="1" x14ac:dyDescent="0.25">
      <c r="A114" s="208">
        <v>5.4</v>
      </c>
      <c r="B114" s="209" t="s">
        <v>297</v>
      </c>
      <c r="D114" s="211"/>
      <c r="E114" s="212"/>
      <c r="F114" s="212"/>
      <c r="G114" s="213"/>
      <c r="H114" s="212"/>
      <c r="I114" s="212"/>
      <c r="J114" s="213"/>
      <c r="K114" s="212"/>
      <c r="L114" s="212"/>
      <c r="M114" s="213"/>
      <c r="N114" s="212"/>
      <c r="O114" s="212"/>
      <c r="P114" s="213"/>
      <c r="Q114" s="212"/>
      <c r="R114" s="212"/>
      <c r="S114" s="213"/>
      <c r="U114" s="208"/>
    </row>
    <row r="115" spans="1:21" s="115" customFormat="1" x14ac:dyDescent="0.25">
      <c r="A115" s="214" t="s">
        <v>141</v>
      </c>
      <c r="B115" s="206" t="s">
        <v>301</v>
      </c>
      <c r="D115" s="215"/>
      <c r="E115" s="216"/>
      <c r="F115" s="216"/>
      <c r="G115" s="217"/>
      <c r="H115" s="216"/>
      <c r="I115" s="216">
        <v>1688</v>
      </c>
      <c r="J115" s="217"/>
      <c r="K115" s="216"/>
      <c r="L115" s="216">
        <v>2697</v>
      </c>
      <c r="M115" s="217"/>
      <c r="N115" s="216"/>
      <c r="O115" s="216"/>
      <c r="P115" s="217"/>
      <c r="Q115" s="216"/>
      <c r="R115" s="216"/>
      <c r="S115" s="217"/>
      <c r="U115" s="214"/>
    </row>
    <row r="116" spans="1:21" s="115" customFormat="1" x14ac:dyDescent="0.25">
      <c r="A116" s="214" t="s">
        <v>142</v>
      </c>
      <c r="B116" s="206" t="s">
        <v>302</v>
      </c>
      <c r="D116" s="215"/>
      <c r="E116" s="216"/>
      <c r="F116" s="216"/>
      <c r="G116" s="217"/>
      <c r="H116" s="216"/>
      <c r="I116" s="237">
        <f>I115/3557756</f>
        <v>4.7445637081351276E-4</v>
      </c>
      <c r="J116" s="217"/>
      <c r="K116" s="216"/>
      <c r="L116" s="237">
        <f>L115/3293257</f>
        <v>8.189461071516739E-4</v>
      </c>
      <c r="M116" s="217"/>
      <c r="N116" s="216"/>
      <c r="O116" s="216"/>
      <c r="P116" s="217"/>
      <c r="Q116" s="216"/>
      <c r="R116" s="216"/>
      <c r="S116" s="217"/>
      <c r="U116" s="214"/>
    </row>
    <row r="117" spans="1:21" x14ac:dyDescent="0.25">
      <c r="B117" s="10"/>
      <c r="D117" s="2"/>
      <c r="E117" s="47"/>
      <c r="F117" s="47"/>
      <c r="G117" s="48"/>
      <c r="H117" s="47"/>
      <c r="I117" s="47"/>
      <c r="J117" s="48"/>
      <c r="K117" s="47"/>
      <c r="L117" s="47"/>
      <c r="M117" s="48"/>
      <c r="N117" s="47"/>
      <c r="O117" s="47"/>
      <c r="P117" s="48"/>
      <c r="Q117" s="47"/>
      <c r="R117" s="47"/>
      <c r="S117" s="48"/>
    </row>
    <row r="118" spans="1:21" x14ac:dyDescent="0.25">
      <c r="A118" s="1">
        <v>6</v>
      </c>
      <c r="B118" s="1" t="s">
        <v>113</v>
      </c>
      <c r="D118" s="2"/>
      <c r="E118" s="47"/>
      <c r="F118" s="47"/>
      <c r="G118" s="48"/>
      <c r="H118" s="47"/>
      <c r="I118" s="47"/>
      <c r="J118" s="48"/>
      <c r="K118" s="47"/>
      <c r="L118" s="47"/>
      <c r="M118" s="48"/>
      <c r="N118" s="47"/>
      <c r="O118" s="47"/>
      <c r="P118" s="48"/>
      <c r="Q118" s="47"/>
      <c r="R118" s="47"/>
      <c r="S118" s="48"/>
    </row>
    <row r="119" spans="1:21" x14ac:dyDescent="0.25">
      <c r="A119" s="19">
        <v>6.1</v>
      </c>
      <c r="B119" s="10" t="s">
        <v>285</v>
      </c>
      <c r="D119" s="2"/>
      <c r="E119" s="73"/>
      <c r="F119" s="269"/>
      <c r="G119" s="270"/>
      <c r="H119" s="270"/>
      <c r="I119" s="270"/>
      <c r="J119" s="270"/>
      <c r="K119" s="270"/>
      <c r="L119" s="270"/>
      <c r="M119" s="270"/>
      <c r="N119" s="270"/>
      <c r="O119" s="270"/>
      <c r="P119" s="270"/>
      <c r="Q119" s="270"/>
      <c r="R119" s="270"/>
      <c r="S119" s="74"/>
    </row>
    <row r="120" spans="1:21" x14ac:dyDescent="0.25">
      <c r="B120" s="10"/>
      <c r="D120" s="2"/>
      <c r="E120" s="47"/>
      <c r="F120" s="47"/>
      <c r="G120" s="48"/>
      <c r="H120" s="47"/>
      <c r="I120" s="47"/>
      <c r="J120" s="48"/>
      <c r="K120" s="47"/>
      <c r="L120" s="47"/>
      <c r="M120" s="48"/>
      <c r="N120" s="47"/>
      <c r="O120" s="47"/>
      <c r="P120" s="48"/>
      <c r="Q120" s="47"/>
      <c r="R120" s="47"/>
      <c r="S120" s="48"/>
    </row>
    <row r="121" spans="1:21" x14ac:dyDescent="0.25">
      <c r="A121" s="1">
        <v>6.2</v>
      </c>
      <c r="B121" s="65" t="s">
        <v>33</v>
      </c>
      <c r="D121" s="2"/>
      <c r="E121" s="47"/>
      <c r="F121" s="47"/>
      <c r="G121" s="48"/>
      <c r="H121" s="47"/>
      <c r="I121" s="47"/>
      <c r="J121" s="48"/>
      <c r="K121" s="47"/>
      <c r="L121" s="47"/>
      <c r="M121" s="48"/>
      <c r="N121" s="47"/>
      <c r="O121" s="47"/>
      <c r="P121" s="48"/>
      <c r="Q121" s="47"/>
      <c r="R121" s="47"/>
      <c r="S121" s="48"/>
    </row>
    <row r="122" spans="1:21" x14ac:dyDescent="0.25">
      <c r="A122" s="19" t="s">
        <v>148</v>
      </c>
      <c r="B122" s="11" t="s">
        <v>144</v>
      </c>
      <c r="D122" s="2"/>
      <c r="E122" s="47"/>
      <c r="F122" s="47"/>
      <c r="G122" s="48"/>
      <c r="H122" s="47"/>
      <c r="I122" s="47"/>
      <c r="J122" s="48"/>
      <c r="K122" s="47"/>
      <c r="L122" s="47"/>
      <c r="M122" s="48"/>
      <c r="N122" s="47"/>
      <c r="O122" s="47"/>
      <c r="P122" s="48"/>
      <c r="Q122" s="47"/>
      <c r="R122" s="47"/>
      <c r="S122" s="48"/>
    </row>
    <row r="123" spans="1:21" x14ac:dyDescent="0.25">
      <c r="A123" s="19" t="s">
        <v>149</v>
      </c>
      <c r="B123" s="11" t="s">
        <v>145</v>
      </c>
      <c r="D123" s="2"/>
      <c r="E123" s="57"/>
      <c r="F123" s="57"/>
      <c r="G123" s="58"/>
      <c r="H123" s="57"/>
      <c r="I123" s="57"/>
      <c r="J123" s="58"/>
      <c r="K123" s="57"/>
      <c r="L123" s="57"/>
      <c r="M123" s="58"/>
      <c r="N123" s="57"/>
      <c r="O123" s="57"/>
      <c r="P123" s="58"/>
      <c r="Q123" s="57"/>
      <c r="R123" s="57"/>
      <c r="S123" s="58"/>
    </row>
    <row r="124" spans="1:21" x14ac:dyDescent="0.25">
      <c r="B124" s="10"/>
      <c r="D124" s="2"/>
      <c r="E124" s="47"/>
      <c r="F124" s="47"/>
      <c r="G124" s="48"/>
      <c r="H124" s="47"/>
      <c r="I124" s="47"/>
      <c r="J124" s="48"/>
      <c r="K124" s="47"/>
      <c r="L124" s="47"/>
      <c r="M124" s="48"/>
      <c r="N124" s="47"/>
      <c r="O124" s="47"/>
      <c r="P124" s="48"/>
      <c r="Q124" s="47"/>
      <c r="R124" s="47"/>
      <c r="S124" s="48"/>
    </row>
    <row r="125" spans="1:21" x14ac:dyDescent="0.25">
      <c r="A125" s="1">
        <v>6.3</v>
      </c>
      <c r="B125" s="65" t="s">
        <v>34</v>
      </c>
      <c r="D125" s="2"/>
      <c r="E125" s="47"/>
      <c r="F125" s="47"/>
      <c r="G125" s="48"/>
      <c r="H125" s="47"/>
      <c r="I125" s="47"/>
      <c r="J125" s="48"/>
      <c r="K125" s="47"/>
      <c r="L125" s="47"/>
      <c r="M125" s="48"/>
      <c r="N125" s="47"/>
      <c r="O125" s="47"/>
      <c r="P125" s="48"/>
      <c r="Q125" s="47"/>
      <c r="R125" s="47"/>
      <c r="S125" s="48"/>
    </row>
    <row r="126" spans="1:21" x14ac:dyDescent="0.25">
      <c r="A126" s="19" t="s">
        <v>150</v>
      </c>
      <c r="B126" s="11" t="s">
        <v>146</v>
      </c>
      <c r="D126" s="2"/>
      <c r="E126" s="47"/>
      <c r="F126" s="47"/>
      <c r="G126" s="48"/>
      <c r="H126" s="47"/>
      <c r="I126" s="47"/>
      <c r="J126" s="48"/>
      <c r="K126" s="47"/>
      <c r="L126" s="47"/>
      <c r="M126" s="48"/>
      <c r="N126" s="47"/>
      <c r="O126" s="47"/>
      <c r="P126" s="48"/>
      <c r="Q126" s="47"/>
      <c r="R126" s="47"/>
      <c r="S126" s="48"/>
    </row>
    <row r="127" spans="1:21" x14ac:dyDescent="0.25">
      <c r="A127" s="19" t="s">
        <v>151</v>
      </c>
      <c r="B127" s="11" t="s">
        <v>147</v>
      </c>
      <c r="D127" s="2"/>
      <c r="E127" s="57"/>
      <c r="F127" s="57"/>
      <c r="G127" s="58"/>
      <c r="H127" s="57"/>
      <c r="I127" s="57"/>
      <c r="J127" s="58"/>
      <c r="K127" s="57"/>
      <c r="L127" s="57"/>
      <c r="M127" s="58"/>
      <c r="N127" s="57"/>
      <c r="O127" s="57"/>
      <c r="P127" s="58"/>
      <c r="Q127" s="57"/>
      <c r="R127" s="57"/>
      <c r="S127" s="58"/>
    </row>
    <row r="128" spans="1:21" x14ac:dyDescent="0.25">
      <c r="B128" s="10"/>
      <c r="D128" s="2"/>
      <c r="E128" s="47"/>
      <c r="F128" s="47"/>
      <c r="G128" s="48"/>
      <c r="H128" s="47"/>
      <c r="I128" s="47"/>
      <c r="J128" s="48"/>
      <c r="K128" s="47"/>
      <c r="L128" s="47"/>
      <c r="M128" s="48"/>
      <c r="N128" s="47"/>
      <c r="O128" s="47"/>
      <c r="P128" s="48"/>
      <c r="Q128" s="47"/>
      <c r="R128" s="47"/>
      <c r="S128" s="48"/>
    </row>
    <row r="129" spans="1:21" x14ac:dyDescent="0.25">
      <c r="A129" s="1">
        <v>6.4</v>
      </c>
      <c r="B129" s="65" t="s">
        <v>35</v>
      </c>
      <c r="D129" s="2"/>
      <c r="E129" s="47"/>
      <c r="F129" s="47"/>
      <c r="G129" s="48"/>
      <c r="H129" s="47"/>
      <c r="I129" s="47"/>
      <c r="J129" s="48"/>
      <c r="K129" s="47"/>
      <c r="L129" s="47"/>
      <c r="M129" s="48"/>
      <c r="N129" s="47"/>
      <c r="O129" s="47"/>
      <c r="P129" s="48"/>
      <c r="Q129" s="47"/>
      <c r="R129" s="47"/>
      <c r="S129" s="48"/>
    </row>
    <row r="130" spans="1:21" x14ac:dyDescent="0.25">
      <c r="A130" s="19" t="s">
        <v>153</v>
      </c>
      <c r="B130" s="11" t="s">
        <v>155</v>
      </c>
      <c r="D130" s="2"/>
      <c r="E130" s="59"/>
      <c r="F130" s="59"/>
      <c r="G130" s="60"/>
      <c r="H130" s="59"/>
      <c r="I130" s="59"/>
      <c r="J130" s="60"/>
      <c r="K130" s="59"/>
      <c r="L130" s="59"/>
      <c r="M130" s="60"/>
      <c r="N130" s="59"/>
      <c r="O130" s="59"/>
      <c r="P130" s="60"/>
      <c r="Q130" s="59"/>
      <c r="R130" s="59"/>
      <c r="S130" s="60"/>
    </row>
    <row r="131" spans="1:21" x14ac:dyDescent="0.25">
      <c r="A131" s="19" t="s">
        <v>154</v>
      </c>
      <c r="B131" s="11" t="s">
        <v>156</v>
      </c>
      <c r="D131" s="2"/>
      <c r="E131" s="57"/>
      <c r="F131" s="57"/>
      <c r="G131" s="58"/>
      <c r="H131" s="57"/>
      <c r="I131" s="57"/>
      <c r="J131" s="58"/>
      <c r="K131" s="57"/>
      <c r="L131" s="57"/>
      <c r="M131" s="58"/>
      <c r="N131" s="57"/>
      <c r="O131" s="57"/>
      <c r="P131" s="58"/>
      <c r="Q131" s="57"/>
      <c r="R131" s="57"/>
      <c r="S131" s="58"/>
    </row>
    <row r="132" spans="1:21" s="12" customFormat="1" x14ac:dyDescent="0.25">
      <c r="A132" s="23"/>
      <c r="D132" s="13"/>
      <c r="E132" s="51"/>
      <c r="F132" s="51"/>
      <c r="G132" s="52"/>
      <c r="H132" s="51"/>
      <c r="I132" s="51"/>
      <c r="J132" s="52"/>
      <c r="K132" s="51"/>
      <c r="L132" s="51"/>
      <c r="M132" s="52"/>
      <c r="N132" s="51"/>
      <c r="O132" s="51"/>
      <c r="P132" s="52"/>
      <c r="Q132" s="51"/>
      <c r="R132" s="51"/>
      <c r="S132" s="52"/>
      <c r="U132" s="23"/>
    </row>
    <row r="133" spans="1:21" s="70" customFormat="1" ht="18.75" collapsed="1" x14ac:dyDescent="0.3">
      <c r="A133" s="69" t="s">
        <v>176</v>
      </c>
      <c r="B133" s="69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U133" s="72"/>
    </row>
    <row r="134" spans="1:21" ht="15" hidden="1" customHeight="1" outlineLevel="1" x14ac:dyDescent="0.25">
      <c r="B134" s="10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</row>
    <row r="135" spans="1:21" ht="15" hidden="1" customHeight="1" outlineLevel="1" x14ac:dyDescent="0.25">
      <c r="A135" s="39" t="s">
        <v>58</v>
      </c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</row>
    <row r="136" spans="1:21" ht="15" hidden="1" customHeight="1" outlineLevel="1" x14ac:dyDescent="0.25">
      <c r="A136" s="39"/>
      <c r="B136" t="s">
        <v>59</v>
      </c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</row>
    <row r="137" spans="1:21" ht="15" hidden="1" customHeight="1" outlineLevel="1" x14ac:dyDescent="0.25">
      <c r="A137"/>
      <c r="B137" t="s">
        <v>106</v>
      </c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</row>
    <row r="138" spans="1:21" ht="15" hidden="1" customHeight="1" outlineLevel="1" x14ac:dyDescent="0.25">
      <c r="A138"/>
      <c r="B138" t="s">
        <v>60</v>
      </c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</row>
    <row r="139" spans="1:21" ht="15" hidden="1" customHeight="1" outlineLevel="1" x14ac:dyDescent="0.25">
      <c r="A139"/>
      <c r="B139" t="s">
        <v>61</v>
      </c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</row>
    <row r="140" spans="1:21" ht="15" hidden="1" customHeight="1" outlineLevel="1" x14ac:dyDescent="0.25">
      <c r="A140"/>
      <c r="B140" t="s">
        <v>62</v>
      </c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</row>
    <row r="141" spans="1:21" ht="15" hidden="1" customHeight="1" outlineLevel="1" x14ac:dyDescent="0.25">
      <c r="A141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</row>
    <row r="142" spans="1:21" ht="15" hidden="1" customHeight="1" outlineLevel="1" x14ac:dyDescent="0.25">
      <c r="A142" s="39" t="s">
        <v>63</v>
      </c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</row>
    <row r="143" spans="1:21" ht="15" hidden="1" customHeight="1" outlineLevel="1" x14ac:dyDescent="0.25">
      <c r="A143" s="40" t="s">
        <v>64</v>
      </c>
      <c r="B143" s="38" t="s">
        <v>105</v>
      </c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</row>
    <row r="144" spans="1:21" ht="15" hidden="1" customHeight="1" outlineLevel="1" x14ac:dyDescent="0.25">
      <c r="A144" s="40" t="s">
        <v>65</v>
      </c>
      <c r="B144" t="s">
        <v>286</v>
      </c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</row>
    <row r="145" spans="1:19" ht="15" hidden="1" customHeight="1" outlineLevel="1" x14ac:dyDescent="0.25">
      <c r="A145" s="40" t="s">
        <v>66</v>
      </c>
      <c r="B145" s="38" t="s">
        <v>67</v>
      </c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</row>
    <row r="146" spans="1:19" ht="15" hidden="1" customHeight="1" outlineLevel="1" x14ac:dyDescent="0.25">
      <c r="A146" s="41" t="s">
        <v>68</v>
      </c>
      <c r="B146" t="s">
        <v>70</v>
      </c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</row>
    <row r="147" spans="1:19" ht="15" hidden="1" customHeight="1" outlineLevel="1" x14ac:dyDescent="0.25">
      <c r="A147" s="41"/>
      <c r="B147" s="42" t="s">
        <v>71</v>
      </c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</row>
    <row r="148" spans="1:19" ht="15" hidden="1" customHeight="1" outlineLevel="1" x14ac:dyDescent="0.25">
      <c r="A148" s="41"/>
      <c r="B148" s="42" t="s">
        <v>164</v>
      </c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</row>
    <row r="149" spans="1:19" ht="15" hidden="1" customHeight="1" outlineLevel="1" x14ac:dyDescent="0.25">
      <c r="A149" s="41"/>
      <c r="B149" s="43" t="s">
        <v>75</v>
      </c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</row>
    <row r="150" spans="1:19" ht="15" hidden="1" customHeight="1" outlineLevel="1" x14ac:dyDescent="0.25">
      <c r="A150" s="41"/>
      <c r="B150" s="43" t="s">
        <v>76</v>
      </c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</row>
    <row r="151" spans="1:19" ht="15" hidden="1" customHeight="1" outlineLevel="1" x14ac:dyDescent="0.25">
      <c r="A151" s="41"/>
      <c r="B151" s="44" t="s">
        <v>77</v>
      </c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</row>
    <row r="152" spans="1:19" ht="15" hidden="1" customHeight="1" outlineLevel="1" x14ac:dyDescent="0.25">
      <c r="A152" s="40" t="s">
        <v>69</v>
      </c>
      <c r="B152" s="38" t="s">
        <v>73</v>
      </c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</row>
    <row r="153" spans="1:19" ht="15" hidden="1" customHeight="1" outlineLevel="1" x14ac:dyDescent="0.25">
      <c r="A153" s="40" t="s">
        <v>72</v>
      </c>
      <c r="B153" t="s">
        <v>152</v>
      </c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</row>
    <row r="154" spans="1:19" ht="15" hidden="1" customHeight="1" outlineLevel="1" x14ac:dyDescent="0.25">
      <c r="A154" s="40"/>
      <c r="B154" s="10" t="s">
        <v>107</v>
      </c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</row>
    <row r="155" spans="1:19" ht="15" hidden="1" customHeight="1" outlineLevel="1" x14ac:dyDescent="0.25">
      <c r="A155" s="40"/>
      <c r="B155" s="10" t="s">
        <v>108</v>
      </c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</row>
    <row r="156" spans="1:19" ht="15" hidden="1" customHeight="1" outlineLevel="1" x14ac:dyDescent="0.25">
      <c r="A156" s="40"/>
      <c r="B156" s="10" t="s">
        <v>112</v>
      </c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</row>
    <row r="157" spans="1:19" ht="15" hidden="1" customHeight="1" outlineLevel="1" x14ac:dyDescent="0.25">
      <c r="A15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</row>
    <row r="158" spans="1:19" ht="15" hidden="1" customHeight="1" outlineLevel="1" x14ac:dyDescent="0.25">
      <c r="A158" s="8" t="s">
        <v>78</v>
      </c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</row>
    <row r="159" spans="1:19" ht="15" hidden="1" customHeight="1" outlineLevel="1" x14ac:dyDescent="0.25">
      <c r="A159"/>
      <c r="B159" s="19" t="s">
        <v>79</v>
      </c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</row>
    <row r="160" spans="1:19" ht="15" hidden="1" customHeight="1" outlineLevel="1" x14ac:dyDescent="0.25">
      <c r="A160"/>
      <c r="B160" s="19" t="s">
        <v>80</v>
      </c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</row>
    <row r="161" spans="1:21" ht="15" hidden="1" customHeight="1" outlineLevel="1" x14ac:dyDescent="0.25">
      <c r="A161"/>
      <c r="B161" s="19" t="s">
        <v>81</v>
      </c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</row>
    <row r="162" spans="1:21" ht="15" hidden="1" customHeight="1" outlineLevel="1" x14ac:dyDescent="0.25">
      <c r="A162"/>
      <c r="B162" s="19" t="s">
        <v>82</v>
      </c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</row>
    <row r="163" spans="1:21" s="12" customFormat="1" ht="15" hidden="1" customHeight="1" outlineLevel="1" x14ac:dyDescent="0.25">
      <c r="A163" s="23"/>
      <c r="B163" s="14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U163" s="23"/>
    </row>
    <row r="164" spans="1:21" x14ac:dyDescent="0.25">
      <c r="B164" s="10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</row>
    <row r="165" spans="1:21" s="16" customFormat="1" ht="18.75" x14ac:dyDescent="0.3">
      <c r="A165" s="22"/>
      <c r="B165" s="15" t="s">
        <v>32</v>
      </c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U165" s="22"/>
    </row>
    <row r="166" spans="1:21" x14ac:dyDescent="0.25">
      <c r="D166" s="2"/>
      <c r="E166" s="47"/>
      <c r="F166" s="47"/>
      <c r="G166" s="48"/>
      <c r="H166" s="47"/>
      <c r="I166" s="47"/>
      <c r="J166" s="48"/>
      <c r="K166" s="47"/>
      <c r="L166" s="47"/>
      <c r="M166" s="48"/>
      <c r="N166" s="47"/>
      <c r="O166" s="47"/>
      <c r="P166" s="48"/>
      <c r="Q166" s="47"/>
      <c r="R166" s="47"/>
      <c r="S166" s="48"/>
    </row>
    <row r="167" spans="1:21" x14ac:dyDescent="0.25">
      <c r="A167" s="1">
        <v>7</v>
      </c>
      <c r="B167" s="8" t="s">
        <v>5</v>
      </c>
      <c r="D167" s="2"/>
      <c r="E167" s="47"/>
      <c r="F167" s="47"/>
      <c r="G167" s="48"/>
      <c r="H167" s="47"/>
      <c r="I167" s="47"/>
      <c r="J167" s="48"/>
      <c r="K167" s="47"/>
      <c r="L167" s="47"/>
      <c r="M167" s="48"/>
      <c r="N167" s="75"/>
      <c r="O167" s="75"/>
      <c r="P167" s="79"/>
      <c r="Q167" s="75"/>
      <c r="R167" s="75"/>
      <c r="S167" s="79"/>
      <c r="U167" s="214" t="s">
        <v>319</v>
      </c>
    </row>
    <row r="168" spans="1:21" x14ac:dyDescent="0.25">
      <c r="A168" s="19">
        <v>7.1</v>
      </c>
      <c r="B168" s="10" t="s">
        <v>20</v>
      </c>
      <c r="D168" s="2"/>
      <c r="E168" s="47"/>
      <c r="F168" s="47"/>
      <c r="G168" s="48"/>
      <c r="H168" s="47"/>
      <c r="I168" s="47"/>
      <c r="J168" s="48"/>
      <c r="K168" s="47"/>
      <c r="L168" s="47"/>
      <c r="M168" s="48"/>
      <c r="N168" s="75"/>
      <c r="O168" s="75"/>
      <c r="P168" s="79"/>
      <c r="Q168" s="75"/>
      <c r="R168" s="75"/>
      <c r="S168" s="79"/>
      <c r="U168" s="214" t="s">
        <v>319</v>
      </c>
    </row>
    <row r="169" spans="1:21" s="115" customFormat="1" x14ac:dyDescent="0.25">
      <c r="A169" s="214">
        <v>7.2</v>
      </c>
      <c r="B169" s="205" t="s">
        <v>278</v>
      </c>
      <c r="D169" s="215"/>
      <c r="E169" s="216"/>
      <c r="F169" s="216"/>
      <c r="G169" s="217"/>
      <c r="H169" s="216"/>
      <c r="I169" s="216"/>
      <c r="J169" s="217"/>
      <c r="K169" s="216"/>
      <c r="L169" s="216"/>
      <c r="M169" s="217"/>
      <c r="N169" s="75"/>
      <c r="O169" s="75"/>
      <c r="P169" s="79"/>
      <c r="Q169" s="75"/>
      <c r="R169" s="75"/>
      <c r="S169" s="79"/>
      <c r="U169" s="214" t="s">
        <v>319</v>
      </c>
    </row>
    <row r="170" spans="1:21" s="115" customFormat="1" x14ac:dyDescent="0.25">
      <c r="A170" s="214">
        <v>7.3</v>
      </c>
      <c r="B170" s="205" t="s">
        <v>291</v>
      </c>
      <c r="D170" s="215"/>
      <c r="E170" s="216"/>
      <c r="F170" s="216"/>
      <c r="G170" s="217"/>
      <c r="H170" s="216"/>
      <c r="I170" s="216"/>
      <c r="J170" s="217"/>
      <c r="K170" s="216"/>
      <c r="L170" s="216"/>
      <c r="M170" s="217"/>
      <c r="N170" s="75"/>
      <c r="O170" s="75"/>
      <c r="P170" s="79"/>
      <c r="Q170" s="75"/>
      <c r="R170" s="75"/>
      <c r="S170" s="79"/>
      <c r="U170" s="214" t="s">
        <v>319</v>
      </c>
    </row>
    <row r="171" spans="1:21" s="115" customFormat="1" x14ac:dyDescent="0.25">
      <c r="A171" s="214">
        <v>7.4</v>
      </c>
      <c r="B171" s="205" t="s">
        <v>172</v>
      </c>
      <c r="D171" s="215"/>
      <c r="E171" s="216"/>
      <c r="F171" s="216"/>
      <c r="G171" s="217"/>
      <c r="H171" s="216"/>
      <c r="I171" s="216"/>
      <c r="J171" s="217"/>
      <c r="K171" s="216"/>
      <c r="L171" s="216"/>
      <c r="M171" s="217"/>
      <c r="N171" s="75"/>
      <c r="O171" s="75"/>
      <c r="P171" s="79"/>
      <c r="Q171" s="75"/>
      <c r="R171" s="75"/>
      <c r="S171" s="79"/>
      <c r="U171" s="214" t="s">
        <v>319</v>
      </c>
    </row>
    <row r="172" spans="1:21" s="115" customFormat="1" x14ac:dyDescent="0.25">
      <c r="A172" s="214">
        <v>7.5</v>
      </c>
      <c r="B172" s="205" t="s">
        <v>289</v>
      </c>
      <c r="D172" s="215"/>
      <c r="E172" s="216"/>
      <c r="F172" s="216"/>
      <c r="G172" s="217"/>
      <c r="H172" s="216"/>
      <c r="I172" s="216"/>
      <c r="J172" s="217"/>
      <c r="K172" s="216"/>
      <c r="L172" s="216"/>
      <c r="M172" s="217"/>
      <c r="N172" s="75"/>
      <c r="O172" s="75"/>
      <c r="P172" s="79"/>
      <c r="Q172" s="75"/>
      <c r="R172" s="75"/>
      <c r="S172" s="79"/>
      <c r="U172" s="214" t="s">
        <v>319</v>
      </c>
    </row>
    <row r="173" spans="1:21" s="115" customFormat="1" x14ac:dyDescent="0.25">
      <c r="A173" s="214">
        <v>7.6</v>
      </c>
      <c r="B173" s="205" t="s">
        <v>290</v>
      </c>
      <c r="D173" s="215"/>
      <c r="E173" s="216"/>
      <c r="F173" s="216"/>
      <c r="G173" s="217"/>
      <c r="H173" s="216"/>
      <c r="I173" s="216"/>
      <c r="J173" s="217"/>
      <c r="K173" s="216"/>
      <c r="L173" s="216"/>
      <c r="M173" s="217"/>
      <c r="N173" s="75"/>
      <c r="O173" s="75"/>
      <c r="P173" s="79"/>
      <c r="Q173" s="75"/>
      <c r="R173" s="75"/>
      <c r="S173" s="79"/>
      <c r="U173" s="214"/>
    </row>
    <row r="174" spans="1:21" s="115" customFormat="1" x14ac:dyDescent="0.25">
      <c r="A174" s="214">
        <v>7.7</v>
      </c>
      <c r="B174" s="205" t="s">
        <v>44</v>
      </c>
      <c r="D174" s="215"/>
      <c r="E174" s="216"/>
      <c r="F174" s="216"/>
      <c r="G174" s="217"/>
      <c r="H174" s="216"/>
      <c r="I174" s="216"/>
      <c r="J174" s="217"/>
      <c r="K174" s="216"/>
      <c r="L174" s="216"/>
      <c r="M174" s="217"/>
      <c r="N174" s="75"/>
      <c r="O174" s="75"/>
      <c r="P174" s="79"/>
      <c r="Q174" s="75"/>
      <c r="R174" s="75"/>
      <c r="S174" s="79"/>
      <c r="U174" s="214"/>
    </row>
    <row r="175" spans="1:21" s="115" customFormat="1" x14ac:dyDescent="0.25">
      <c r="A175" s="214" t="s">
        <v>292</v>
      </c>
      <c r="B175" s="206" t="s">
        <v>45</v>
      </c>
      <c r="D175" s="215"/>
      <c r="E175" s="216"/>
      <c r="F175" s="218"/>
      <c r="G175" s="219"/>
      <c r="H175" s="218"/>
      <c r="I175" s="218">
        <v>2.56</v>
      </c>
      <c r="J175" s="219"/>
      <c r="K175" s="218"/>
      <c r="L175" s="218">
        <v>2.62</v>
      </c>
      <c r="M175" s="217"/>
      <c r="N175" s="75"/>
      <c r="O175" s="75"/>
      <c r="P175" s="79"/>
      <c r="Q175" s="75"/>
      <c r="R175" s="75"/>
      <c r="S175" s="79"/>
      <c r="U175" s="214"/>
    </row>
    <row r="176" spans="1:21" s="115" customFormat="1" x14ac:dyDescent="0.25">
      <c r="A176" s="214" t="s">
        <v>293</v>
      </c>
      <c r="B176" s="206" t="s">
        <v>42</v>
      </c>
      <c r="D176" s="215"/>
      <c r="E176" s="216"/>
      <c r="F176" s="218"/>
      <c r="G176" s="219"/>
      <c r="H176" s="218"/>
      <c r="I176" s="218">
        <v>0.74</v>
      </c>
      <c r="J176" s="219"/>
      <c r="K176" s="218"/>
      <c r="L176" s="218">
        <v>1.39</v>
      </c>
      <c r="M176" s="217"/>
      <c r="N176" s="75"/>
      <c r="O176" s="75"/>
      <c r="P176" s="79"/>
      <c r="Q176" s="75"/>
      <c r="R176" s="75"/>
      <c r="S176" s="79"/>
      <c r="U176" s="214"/>
    </row>
    <row r="177" spans="1:21" s="115" customFormat="1" x14ac:dyDescent="0.25">
      <c r="A177" s="214" t="s">
        <v>294</v>
      </c>
      <c r="B177" s="206" t="s">
        <v>43</v>
      </c>
      <c r="D177" s="215"/>
      <c r="E177" s="216"/>
      <c r="F177" s="218"/>
      <c r="G177" s="219"/>
      <c r="H177" s="218"/>
      <c r="I177" s="218">
        <v>1.98</v>
      </c>
      <c r="J177" s="219"/>
      <c r="K177" s="218"/>
      <c r="L177" s="218">
        <v>1.93</v>
      </c>
      <c r="M177" s="217"/>
      <c r="N177" s="75"/>
      <c r="O177" s="75"/>
      <c r="P177" s="79"/>
      <c r="Q177" s="75"/>
      <c r="R177" s="75"/>
      <c r="S177" s="79"/>
      <c r="U177" s="214"/>
    </row>
    <row r="178" spans="1:21" s="115" customFormat="1" x14ac:dyDescent="0.25">
      <c r="A178" s="214" t="s">
        <v>295</v>
      </c>
      <c r="B178" s="206" t="s">
        <v>19</v>
      </c>
      <c r="D178" s="215"/>
      <c r="E178" s="216"/>
      <c r="F178" s="218"/>
      <c r="G178" s="219"/>
      <c r="H178" s="218"/>
      <c r="I178" s="216">
        <v>0</v>
      </c>
      <c r="J178" s="219"/>
      <c r="K178" s="218"/>
      <c r="L178" s="216">
        <v>0</v>
      </c>
      <c r="M178" s="217"/>
      <c r="N178" s="75"/>
      <c r="O178" s="75"/>
      <c r="P178" s="79"/>
      <c r="Q178" s="75"/>
      <c r="R178" s="75"/>
      <c r="S178" s="79"/>
      <c r="U178" s="214"/>
    </row>
    <row r="179" spans="1:21" s="115" customFormat="1" x14ac:dyDescent="0.25">
      <c r="A179" s="214"/>
      <c r="B179" s="205"/>
      <c r="D179" s="215"/>
      <c r="E179" s="216"/>
      <c r="F179" s="216"/>
      <c r="G179" s="217"/>
      <c r="H179" s="216"/>
      <c r="I179" s="216"/>
      <c r="J179" s="217"/>
      <c r="K179" s="216"/>
      <c r="L179" s="216"/>
      <c r="M179" s="217"/>
      <c r="N179" s="75"/>
      <c r="O179" s="75"/>
      <c r="P179" s="79"/>
      <c r="Q179" s="75"/>
      <c r="R179" s="75"/>
      <c r="S179" s="79"/>
      <c r="U179" s="214"/>
    </row>
    <row r="180" spans="1:21" s="115" customFormat="1" x14ac:dyDescent="0.25">
      <c r="A180" s="208">
        <v>8</v>
      </c>
      <c r="B180" s="210" t="s">
        <v>296</v>
      </c>
      <c r="D180" s="215"/>
      <c r="E180" s="216"/>
      <c r="F180" s="216"/>
      <c r="G180" s="217"/>
      <c r="H180" s="216"/>
      <c r="I180" s="216"/>
      <c r="J180" s="217"/>
      <c r="K180" s="216"/>
      <c r="L180" s="216"/>
      <c r="M180" s="217"/>
      <c r="N180" s="75"/>
      <c r="O180" s="75"/>
      <c r="P180" s="79"/>
      <c r="Q180" s="75"/>
      <c r="R180" s="75"/>
      <c r="S180" s="79"/>
      <c r="U180" s="214"/>
    </row>
    <row r="181" spans="1:21" s="115" customFormat="1" x14ac:dyDescent="0.25">
      <c r="A181" s="214">
        <v>8.1</v>
      </c>
      <c r="B181" s="205" t="s">
        <v>279</v>
      </c>
      <c r="D181" s="215"/>
      <c r="E181" s="216"/>
      <c r="F181" s="218"/>
      <c r="G181" s="219"/>
      <c r="H181" s="218"/>
      <c r="I181" s="218"/>
      <c r="J181" s="219"/>
      <c r="K181" s="218"/>
      <c r="L181" s="218"/>
      <c r="M181" s="217"/>
      <c r="N181" s="75"/>
      <c r="O181" s="75"/>
      <c r="P181" s="79"/>
      <c r="Q181" s="75"/>
      <c r="R181" s="75"/>
      <c r="S181" s="79"/>
      <c r="U181" s="214"/>
    </row>
    <row r="182" spans="1:21" s="115" customFormat="1" x14ac:dyDescent="0.25">
      <c r="A182" s="214">
        <v>8.1999999999999993</v>
      </c>
      <c r="B182" s="205" t="s">
        <v>280</v>
      </c>
      <c r="D182" s="215"/>
      <c r="E182" s="216"/>
      <c r="F182" s="218"/>
      <c r="G182" s="219"/>
      <c r="H182" s="218"/>
      <c r="I182" s="218"/>
      <c r="J182" s="219"/>
      <c r="K182" s="218"/>
      <c r="L182" s="218"/>
      <c r="M182" s="217"/>
      <c r="N182" s="75"/>
      <c r="O182" s="75"/>
      <c r="P182" s="79"/>
      <c r="Q182" s="75"/>
      <c r="R182" s="75"/>
      <c r="S182" s="79"/>
      <c r="U182" s="214"/>
    </row>
    <row r="183" spans="1:21" s="115" customFormat="1" x14ac:dyDescent="0.25">
      <c r="A183" s="214">
        <v>8.3000000000000007</v>
      </c>
      <c r="B183" s="205" t="s">
        <v>281</v>
      </c>
      <c r="D183" s="215"/>
      <c r="E183" s="216"/>
      <c r="F183" s="218"/>
      <c r="G183" s="219"/>
      <c r="H183" s="218"/>
      <c r="I183" s="218"/>
      <c r="J183" s="219"/>
      <c r="K183" s="218"/>
      <c r="L183" s="218"/>
      <c r="M183" s="217"/>
      <c r="N183" s="75"/>
      <c r="O183" s="75"/>
      <c r="P183" s="79"/>
      <c r="Q183" s="75"/>
      <c r="R183" s="75"/>
      <c r="S183" s="79"/>
      <c r="U183" s="214"/>
    </row>
    <row r="184" spans="1:21" s="115" customFormat="1" x14ac:dyDescent="0.25">
      <c r="A184" s="214">
        <v>8.4</v>
      </c>
      <c r="B184" s="205" t="s">
        <v>282</v>
      </c>
      <c r="D184" s="215"/>
      <c r="E184" s="216"/>
      <c r="F184" s="218"/>
      <c r="G184" s="219"/>
      <c r="H184" s="218"/>
      <c r="I184" s="218"/>
      <c r="J184" s="219"/>
      <c r="K184" s="218"/>
      <c r="L184" s="218"/>
      <c r="M184" s="217"/>
      <c r="N184" s="75"/>
      <c r="O184" s="75"/>
      <c r="P184" s="79"/>
      <c r="Q184" s="75"/>
      <c r="R184" s="75"/>
      <c r="S184" s="79"/>
      <c r="U184" s="214"/>
    </row>
    <row r="185" spans="1:21" x14ac:dyDescent="0.25">
      <c r="D185" s="2"/>
      <c r="E185" s="47"/>
      <c r="F185" s="47"/>
      <c r="G185" s="48"/>
      <c r="H185" s="47"/>
      <c r="I185" s="47"/>
      <c r="J185" s="48"/>
      <c r="K185" s="47"/>
      <c r="L185" s="47"/>
      <c r="M185" s="48"/>
      <c r="N185" s="75"/>
      <c r="O185" s="75"/>
      <c r="P185" s="79"/>
      <c r="Q185" s="75"/>
      <c r="R185" s="75"/>
      <c r="S185" s="79"/>
    </row>
    <row r="186" spans="1:21" x14ac:dyDescent="0.25">
      <c r="A186" s="1">
        <v>9</v>
      </c>
      <c r="B186" s="8" t="s">
        <v>6</v>
      </c>
      <c r="D186" s="2"/>
      <c r="E186" s="47"/>
      <c r="F186" s="47"/>
      <c r="G186" s="48"/>
      <c r="H186" s="47"/>
      <c r="I186" s="47"/>
      <c r="J186" s="48"/>
      <c r="K186" s="47"/>
      <c r="L186" s="47"/>
      <c r="M186" s="48"/>
      <c r="N186" s="75"/>
      <c r="O186" s="75"/>
      <c r="P186" s="79"/>
      <c r="Q186" s="75"/>
      <c r="R186" s="75"/>
      <c r="S186" s="79"/>
    </row>
    <row r="187" spans="1:21" x14ac:dyDescent="0.25">
      <c r="A187" s="19">
        <v>9.1</v>
      </c>
      <c r="B187" s="10" t="s">
        <v>178</v>
      </c>
      <c r="D187" s="2"/>
      <c r="E187" s="47"/>
      <c r="F187" s="76"/>
      <c r="G187" s="77"/>
      <c r="H187" s="76"/>
      <c r="I187" s="242">
        <v>210.03</v>
      </c>
      <c r="J187" s="77"/>
      <c r="K187" s="76"/>
      <c r="L187" s="242">
        <v>48.64</v>
      </c>
      <c r="M187" s="48"/>
      <c r="N187" s="75"/>
      <c r="O187" s="75"/>
      <c r="P187" s="79"/>
      <c r="Q187" s="75"/>
      <c r="R187" s="75"/>
      <c r="S187" s="79"/>
    </row>
    <row r="188" spans="1:21" x14ac:dyDescent="0.25">
      <c r="A188" s="19">
        <v>9.1999999999999993</v>
      </c>
      <c r="B188" s="10" t="s">
        <v>170</v>
      </c>
      <c r="D188" s="2"/>
      <c r="E188" s="47"/>
      <c r="F188" s="76"/>
      <c r="G188" s="77"/>
      <c r="H188" s="76"/>
      <c r="I188" s="76"/>
      <c r="J188" s="77"/>
      <c r="K188" s="76"/>
      <c r="L188" s="76"/>
      <c r="M188" s="48"/>
      <c r="N188" s="75"/>
      <c r="O188" s="75"/>
      <c r="P188" s="79"/>
      <c r="Q188" s="75"/>
      <c r="R188" s="75"/>
      <c r="S188" s="79"/>
    </row>
    <row r="189" spans="1:21" s="12" customFormat="1" x14ac:dyDescent="0.25">
      <c r="A189" s="23"/>
      <c r="B189" s="14"/>
      <c r="D189" s="13"/>
      <c r="E189" s="51"/>
      <c r="F189" s="51"/>
      <c r="G189" s="52"/>
      <c r="H189" s="51"/>
      <c r="I189" s="51"/>
      <c r="J189" s="52"/>
      <c r="K189" s="51"/>
      <c r="L189" s="51"/>
      <c r="M189" s="52"/>
      <c r="N189" s="51"/>
      <c r="O189" s="51"/>
      <c r="P189" s="52"/>
      <c r="Q189" s="51"/>
      <c r="R189" s="51"/>
      <c r="S189" s="52"/>
      <c r="U189" s="23"/>
    </row>
    <row r="190" spans="1:21" x14ac:dyDescent="0.25">
      <c r="B190" s="10"/>
      <c r="C190" s="10"/>
      <c r="D190" s="10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10"/>
      <c r="U190" s="10"/>
    </row>
    <row r="191" spans="1:21" s="16" customFormat="1" ht="18.75" x14ac:dyDescent="0.3">
      <c r="A191" s="22"/>
      <c r="B191" s="15" t="s">
        <v>48</v>
      </c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U191" s="22"/>
    </row>
    <row r="192" spans="1:21" x14ac:dyDescent="0.25">
      <c r="D192" s="2"/>
      <c r="E192" s="47"/>
      <c r="F192" s="47"/>
      <c r="G192" s="48"/>
      <c r="H192" s="47"/>
      <c r="I192" s="47"/>
      <c r="J192" s="48"/>
      <c r="K192" s="47"/>
      <c r="L192" s="47"/>
      <c r="M192" s="48"/>
      <c r="N192" s="47"/>
      <c r="O192" s="47"/>
      <c r="P192" s="48"/>
      <c r="Q192" s="47"/>
      <c r="R192" s="47"/>
      <c r="S192" s="48"/>
    </row>
    <row r="193" spans="1:21" x14ac:dyDescent="0.25">
      <c r="B193" s="33" t="s">
        <v>55</v>
      </c>
      <c r="D193" s="2"/>
      <c r="E193" s="47"/>
      <c r="F193" s="47"/>
      <c r="G193" s="48"/>
      <c r="H193" s="47"/>
      <c r="I193" s="47"/>
      <c r="J193" s="48"/>
      <c r="K193" s="47"/>
      <c r="L193" s="47"/>
      <c r="M193" s="48"/>
      <c r="N193" s="47"/>
      <c r="O193" s="47"/>
      <c r="P193" s="48"/>
      <c r="Q193" s="47"/>
      <c r="R193" s="47"/>
      <c r="S193" s="48"/>
    </row>
    <row r="194" spans="1:21" x14ac:dyDescent="0.25">
      <c r="B194" s="11"/>
      <c r="D194" s="2"/>
      <c r="E194" s="47"/>
      <c r="F194" s="47"/>
      <c r="G194" s="48"/>
      <c r="H194" s="47"/>
      <c r="I194" s="47"/>
      <c r="J194" s="48"/>
      <c r="K194" s="47"/>
      <c r="L194" s="47"/>
      <c r="M194" s="48"/>
      <c r="N194" s="47"/>
      <c r="O194" s="47"/>
      <c r="P194" s="48"/>
      <c r="Q194" s="47"/>
      <c r="R194" s="47"/>
      <c r="S194" s="48"/>
    </row>
    <row r="195" spans="1:21" s="12" customFormat="1" x14ac:dyDescent="0.25">
      <c r="A195" s="23"/>
      <c r="B195" s="30"/>
      <c r="D195" s="13"/>
      <c r="E195" s="51"/>
      <c r="F195" s="51"/>
      <c r="G195" s="52"/>
      <c r="H195" s="51"/>
      <c r="I195" s="51"/>
      <c r="J195" s="52"/>
      <c r="K195" s="51"/>
      <c r="L195" s="51"/>
      <c r="M195" s="52"/>
      <c r="N195" s="51"/>
      <c r="O195" s="51"/>
      <c r="P195" s="52"/>
      <c r="Q195" s="51"/>
      <c r="R195" s="51"/>
      <c r="S195" s="52"/>
      <c r="U195" s="23"/>
    </row>
    <row r="197" spans="1:21" x14ac:dyDescent="0.25">
      <c r="B197" s="85" t="s">
        <v>283</v>
      </c>
    </row>
  </sheetData>
  <mergeCells count="2">
    <mergeCell ref="B12:C12"/>
    <mergeCell ref="F119:R119"/>
  </mergeCells>
  <dataValidations count="1">
    <dataValidation type="list" allowBlank="1" showInputMessage="1" showErrorMessage="1" sqref="F119" xr:uid="{00000000-0002-0000-0000-000000000000}">
      <formula1>list_GenerationBasis</formula1>
    </dataValidation>
  </dataValidations>
  <pageMargins left="0.7" right="0.7" top="0.75" bottom="0.75" header="0.3" footer="0.3"/>
  <pageSetup scale="50" fitToHeight="3" orientation="landscape" r:id="rId1"/>
  <headerFooter>
    <oddFooter>&amp;L© 2018 Edison Electric Institute.  All rights reserved.  _x000D_&amp;1#&amp;"Calibri"&amp;14&amp;K000000 Business Use&amp;R&amp;P</oddFooter>
  </headerFooter>
  <rowBreaks count="2" manualBreakCount="2">
    <brk id="83" max="21" man="1"/>
    <brk id="164" max="21" man="1"/>
  </rowBreaks>
  <ignoredErrors>
    <ignoredError sqref="A143 A144 A145 A159:A164 A156:A157 A153:A155 A147:A148 A149:A151 A146 A152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F53DC-41EA-4CA3-9ED8-5557B354058B}">
  <sheetPr>
    <tabColor rgb="FFFFC000"/>
  </sheetPr>
  <dimension ref="B2:F13"/>
  <sheetViews>
    <sheetView showGridLines="0" workbookViewId="0">
      <selection activeCell="E4" sqref="E4"/>
    </sheetView>
  </sheetViews>
  <sheetFormatPr defaultRowHeight="15" x14ac:dyDescent="0.25"/>
  <cols>
    <col min="1" max="1" width="7" customWidth="1"/>
    <col min="2" max="2" width="25.5703125" customWidth="1"/>
    <col min="3" max="4" width="10.7109375" customWidth="1"/>
    <col min="5" max="5" width="60.7109375" customWidth="1"/>
    <col min="6" max="6" width="62" customWidth="1"/>
  </cols>
  <sheetData>
    <row r="2" spans="2:6" ht="15.75" thickBot="1" x14ac:dyDescent="0.3"/>
    <row r="3" spans="2:6" s="158" customFormat="1" ht="30" x14ac:dyDescent="0.25">
      <c r="B3" s="201" t="s">
        <v>273</v>
      </c>
      <c r="C3" s="202" t="s">
        <v>274</v>
      </c>
      <c r="D3" s="202" t="s">
        <v>277</v>
      </c>
      <c r="E3" s="202" t="s">
        <v>275</v>
      </c>
      <c r="F3" s="203" t="s">
        <v>276</v>
      </c>
    </row>
    <row r="4" spans="2:6" ht="33" x14ac:dyDescent="0.25">
      <c r="B4" s="222" t="s">
        <v>303</v>
      </c>
      <c r="C4" s="223">
        <v>2010</v>
      </c>
      <c r="D4" s="223">
        <v>2035</v>
      </c>
      <c r="E4" s="224" t="s">
        <v>304</v>
      </c>
      <c r="F4" s="225" t="s">
        <v>305</v>
      </c>
    </row>
    <row r="5" spans="2:6" ht="33" x14ac:dyDescent="0.25">
      <c r="B5" s="222" t="s">
        <v>303</v>
      </c>
      <c r="C5" s="223">
        <v>2010</v>
      </c>
      <c r="D5" s="223">
        <v>2040</v>
      </c>
      <c r="E5" s="224" t="s">
        <v>306</v>
      </c>
      <c r="F5" s="225" t="s">
        <v>305</v>
      </c>
    </row>
    <row r="6" spans="2:6" ht="66" x14ac:dyDescent="0.25">
      <c r="B6" s="222" t="s">
        <v>303</v>
      </c>
      <c r="C6" s="223">
        <v>2010</v>
      </c>
      <c r="D6" s="223">
        <v>2050</v>
      </c>
      <c r="E6" s="224" t="s">
        <v>307</v>
      </c>
      <c r="F6" s="225" t="s">
        <v>305</v>
      </c>
    </row>
    <row r="7" spans="2:6" ht="75" x14ac:dyDescent="0.25">
      <c r="B7" s="222" t="s">
        <v>303</v>
      </c>
      <c r="C7" s="223">
        <v>2019</v>
      </c>
      <c r="D7" s="223">
        <v>2030</v>
      </c>
      <c r="E7" s="224" t="s">
        <v>308</v>
      </c>
      <c r="F7" s="225" t="s">
        <v>305</v>
      </c>
    </row>
    <row r="8" spans="2:6" ht="45" x14ac:dyDescent="0.25">
      <c r="B8" s="222" t="s">
        <v>303</v>
      </c>
      <c r="C8" s="223">
        <v>2019</v>
      </c>
      <c r="D8" s="223">
        <v>2030</v>
      </c>
      <c r="E8" s="226" t="s">
        <v>309</v>
      </c>
      <c r="F8" s="225" t="s">
        <v>305</v>
      </c>
    </row>
    <row r="9" spans="2:6" x14ac:dyDescent="0.25">
      <c r="B9" s="204" t="s">
        <v>63</v>
      </c>
    </row>
    <row r="10" spans="2:6" x14ac:dyDescent="0.25">
      <c r="B10" s="205" t="s">
        <v>287</v>
      </c>
    </row>
    <row r="11" spans="2:6" x14ac:dyDescent="0.25">
      <c r="B11" s="205" t="s">
        <v>298</v>
      </c>
    </row>
    <row r="12" spans="2:6" x14ac:dyDescent="0.25">
      <c r="B12" s="206" t="s">
        <v>299</v>
      </c>
    </row>
    <row r="13" spans="2:6" x14ac:dyDescent="0.25">
      <c r="B13" s="205" t="s">
        <v>288</v>
      </c>
    </row>
  </sheetData>
  <pageMargins left="0.7" right="0.7" top="0.75" bottom="0.75" header="0.3" footer="0.3"/>
  <headerFooter>
    <oddFooter>&amp;L_x000D_&amp;1#&amp;"Calibri"&amp;14&amp;K000000 Business Use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08AE2-EB5F-419B-B0C6-34D510248F2C}">
  <sheetPr>
    <tabColor rgb="FF0070C0"/>
  </sheetPr>
  <dimension ref="A1:AG119"/>
  <sheetViews>
    <sheetView showGridLines="0" zoomScaleNormal="100" workbookViewId="0">
      <pane ySplit="13" topLeftCell="A14" activePane="bottomLeft" state="frozen"/>
      <selection pane="bottomLeft" activeCell="Q14" sqref="Q14"/>
    </sheetView>
  </sheetViews>
  <sheetFormatPr defaultRowHeight="15" outlineLevelRow="1" x14ac:dyDescent="0.25"/>
  <cols>
    <col min="1" max="1" width="8.140625" bestFit="1" customWidth="1"/>
    <col min="2" max="2" width="28.5703125" customWidth="1"/>
    <col min="3" max="3" width="70.28515625" customWidth="1"/>
    <col min="4" max="4" width="6.5703125" bestFit="1" customWidth="1"/>
    <col min="5" max="5" width="2.140625" customWidth="1"/>
    <col min="6" max="6" width="9.140625" style="156" customWidth="1"/>
    <col min="7" max="8" width="2.140625" style="156" customWidth="1"/>
    <col min="9" max="9" width="13.42578125" style="156" bestFit="1" customWidth="1"/>
    <col min="10" max="11" width="2.140625" style="156" customWidth="1"/>
    <col min="12" max="12" width="14.28515625" style="156" bestFit="1" customWidth="1"/>
    <col min="13" max="13" width="2.140625" style="156" customWidth="1"/>
    <col min="14" max="14" width="9.140625" customWidth="1"/>
    <col min="15" max="15" width="10.140625" customWidth="1"/>
  </cols>
  <sheetData>
    <row r="1" spans="1:33" ht="56.25" customHeight="1" x14ac:dyDescent="0.25">
      <c r="A1" s="135"/>
      <c r="B1" s="92"/>
      <c r="C1" s="94" t="s">
        <v>211</v>
      </c>
      <c r="D1" s="94"/>
      <c r="E1" s="94"/>
      <c r="F1" s="155"/>
      <c r="G1" s="155"/>
      <c r="H1" s="155"/>
      <c r="I1" s="155"/>
      <c r="J1" s="155"/>
      <c r="K1" s="155"/>
      <c r="L1" s="155"/>
      <c r="M1" s="155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</row>
    <row r="2" spans="1:33" outlineLevel="1" collapsed="1" x14ac:dyDescent="0.25">
      <c r="B2" s="87" t="s">
        <v>21</v>
      </c>
      <c r="C2" s="128" t="s">
        <v>323</v>
      </c>
      <c r="D2" s="95"/>
      <c r="E2" s="95"/>
      <c r="F2" s="158"/>
      <c r="G2" s="158"/>
      <c r="H2" s="158"/>
      <c r="I2" s="158"/>
      <c r="J2" s="158"/>
      <c r="K2" s="158"/>
      <c r="L2" s="158"/>
      <c r="M2" s="158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</row>
    <row r="3" spans="1:33" outlineLevel="1" x14ac:dyDescent="0.25">
      <c r="B3" s="87" t="s">
        <v>36</v>
      </c>
      <c r="C3" s="128" t="s">
        <v>324</v>
      </c>
      <c r="D3" s="95"/>
      <c r="E3" s="95"/>
      <c r="F3" s="158"/>
      <c r="G3" s="158"/>
      <c r="H3" s="158"/>
      <c r="I3" s="158"/>
      <c r="J3" s="158"/>
      <c r="K3" s="158"/>
      <c r="L3" s="158"/>
      <c r="M3" s="158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</row>
    <row r="4" spans="1:33" outlineLevel="1" x14ac:dyDescent="0.25">
      <c r="B4" s="87" t="s">
        <v>3</v>
      </c>
      <c r="C4" s="128" t="s">
        <v>325</v>
      </c>
      <c r="D4" s="128"/>
      <c r="E4" s="128"/>
      <c r="F4" s="159"/>
      <c r="G4" s="159"/>
      <c r="H4" s="159"/>
      <c r="I4" s="159"/>
      <c r="J4" s="159"/>
      <c r="K4" s="159"/>
      <c r="L4" s="159"/>
      <c r="M4" s="159"/>
      <c r="N4" s="3"/>
      <c r="O4" s="3"/>
      <c r="P4" s="3"/>
      <c r="Q4" s="3"/>
      <c r="R4" s="3"/>
      <c r="S4" s="1"/>
      <c r="T4" s="3"/>
      <c r="U4" s="3"/>
      <c r="V4" s="1"/>
      <c r="W4" s="3"/>
      <c r="X4" s="3"/>
      <c r="Y4" s="19"/>
    </row>
    <row r="5" spans="1:33" outlineLevel="1" x14ac:dyDescent="0.25">
      <c r="B5" s="87" t="s">
        <v>4</v>
      </c>
      <c r="C5" s="128" t="s">
        <v>326</v>
      </c>
      <c r="D5" s="95"/>
      <c r="E5" s="95"/>
      <c r="F5" s="158"/>
      <c r="G5" s="158"/>
      <c r="H5" s="158"/>
      <c r="I5" s="158"/>
      <c r="J5" s="158"/>
      <c r="K5" s="158"/>
      <c r="L5" s="158"/>
      <c r="M5" s="158"/>
      <c r="N5" s="3"/>
      <c r="O5" s="3"/>
      <c r="P5" s="3"/>
      <c r="Q5" s="3"/>
      <c r="R5" s="3"/>
      <c r="S5" s="1"/>
      <c r="T5" s="3"/>
      <c r="U5" s="3"/>
      <c r="V5" s="1"/>
      <c r="W5" s="3"/>
      <c r="X5" s="3"/>
      <c r="Y5" s="19"/>
    </row>
    <row r="6" spans="1:33" outlineLevel="1" x14ac:dyDescent="0.25">
      <c r="B6" s="87" t="s">
        <v>41</v>
      </c>
      <c r="C6" s="128" t="s">
        <v>315</v>
      </c>
      <c r="D6" s="128"/>
      <c r="E6" s="128"/>
      <c r="F6" s="159"/>
      <c r="G6" s="159"/>
      <c r="H6" s="159"/>
      <c r="I6" s="159"/>
      <c r="J6" s="159"/>
      <c r="K6" s="159"/>
      <c r="L6" s="159"/>
      <c r="M6" s="159"/>
      <c r="N6" s="3"/>
      <c r="O6" s="3"/>
      <c r="P6" s="3"/>
      <c r="Q6" s="3"/>
      <c r="R6" s="3"/>
      <c r="S6" s="1"/>
      <c r="T6" s="3"/>
      <c r="U6" s="3"/>
      <c r="V6" s="1"/>
      <c r="W6" s="3"/>
      <c r="X6" s="3"/>
      <c r="Y6" s="19"/>
    </row>
    <row r="7" spans="1:33" ht="16.149999999999999" customHeight="1" outlineLevel="1" x14ac:dyDescent="0.25">
      <c r="B7" s="93" t="s">
        <v>2</v>
      </c>
      <c r="C7" s="253">
        <v>45775</v>
      </c>
      <c r="D7" s="96"/>
      <c r="E7" s="96"/>
      <c r="F7" s="160"/>
      <c r="G7" s="160"/>
      <c r="H7" s="160"/>
      <c r="I7" s="160"/>
      <c r="J7" s="160"/>
      <c r="K7" s="160"/>
      <c r="L7" s="160"/>
      <c r="M7" s="160"/>
      <c r="N7" s="3"/>
      <c r="O7" s="3"/>
      <c r="P7" s="3"/>
      <c r="Q7" s="3"/>
      <c r="R7" s="3"/>
      <c r="S7" s="1"/>
      <c r="T7" s="3"/>
      <c r="U7" s="3"/>
      <c r="V7" s="1"/>
      <c r="W7" s="3"/>
      <c r="X7" s="3"/>
      <c r="Y7" s="19"/>
    </row>
    <row r="8" spans="1:33" s="12" customFormat="1" x14ac:dyDescent="0.25">
      <c r="B8" s="119"/>
      <c r="C8" s="120"/>
      <c r="D8" s="120"/>
      <c r="E8" s="120"/>
      <c r="F8" s="161"/>
      <c r="G8" s="161"/>
      <c r="H8" s="161"/>
      <c r="I8" s="161"/>
      <c r="J8" s="161"/>
      <c r="K8" s="161"/>
      <c r="L8" s="161"/>
      <c r="M8" s="161"/>
      <c r="N8" s="3"/>
      <c r="O8" s="3"/>
      <c r="P8" s="3"/>
      <c r="Q8" s="3"/>
      <c r="R8" s="3"/>
      <c r="S8" s="1"/>
      <c r="T8" s="3"/>
      <c r="U8" s="3"/>
      <c r="V8" s="1"/>
      <c r="W8" s="3"/>
      <c r="X8" s="3"/>
      <c r="Y8" s="19"/>
      <c r="Z8"/>
      <c r="AA8"/>
      <c r="AB8"/>
      <c r="AC8"/>
      <c r="AD8"/>
      <c r="AE8"/>
      <c r="AF8"/>
      <c r="AG8"/>
    </row>
    <row r="9" spans="1:33" s="109" customFormat="1" ht="6" customHeight="1" x14ac:dyDescent="0.25">
      <c r="A9" s="104"/>
      <c r="B9" s="97"/>
      <c r="C9" s="101"/>
      <c r="D9" s="121"/>
      <c r="E9" s="99"/>
      <c r="F9" s="100"/>
      <c r="G9" s="162"/>
      <c r="H9" s="163"/>
      <c r="I9" s="100"/>
      <c r="J9" s="162"/>
      <c r="K9" s="99"/>
      <c r="L9" s="100"/>
      <c r="M9" s="162"/>
      <c r="N9" s="106"/>
      <c r="O9" s="106"/>
      <c r="P9" s="106"/>
      <c r="Q9" s="106"/>
      <c r="R9" s="106"/>
      <c r="S9" s="107"/>
      <c r="T9" s="106"/>
      <c r="U9" s="106"/>
      <c r="V9" s="107"/>
      <c r="W9" s="106"/>
      <c r="X9" s="106"/>
      <c r="Y9" s="108"/>
    </row>
    <row r="10" spans="1:33" s="109" customFormat="1" x14ac:dyDescent="0.25">
      <c r="A10" s="136"/>
      <c r="B10" s="97"/>
      <c r="C10" s="97"/>
      <c r="D10" s="122"/>
      <c r="E10" s="98"/>
      <c r="F10" s="98" t="s">
        <v>52</v>
      </c>
      <c r="G10" s="164"/>
      <c r="H10" s="98"/>
      <c r="I10" s="98" t="s">
        <v>1</v>
      </c>
      <c r="J10" s="164"/>
      <c r="K10" s="98"/>
      <c r="L10" s="98" t="s">
        <v>0</v>
      </c>
      <c r="M10" s="164"/>
      <c r="N10" s="106"/>
      <c r="O10" s="106"/>
      <c r="P10" s="106"/>
      <c r="Q10" s="106"/>
      <c r="R10" s="106"/>
      <c r="S10" s="107"/>
      <c r="T10" s="106"/>
      <c r="U10" s="106"/>
      <c r="V10" s="107"/>
      <c r="W10" s="106"/>
      <c r="X10" s="106"/>
      <c r="Y10" s="108"/>
    </row>
    <row r="11" spans="1:33" s="109" customFormat="1" x14ac:dyDescent="0.25">
      <c r="A11" s="117" t="s">
        <v>22</v>
      </c>
      <c r="B11" s="276" t="s">
        <v>179</v>
      </c>
      <c r="C11" s="277"/>
      <c r="D11" s="122"/>
      <c r="E11" s="98"/>
      <c r="F11" s="118"/>
      <c r="G11" s="164"/>
      <c r="H11" s="98"/>
      <c r="I11" s="118">
        <v>2023</v>
      </c>
      <c r="J11" s="164"/>
      <c r="K11" s="98"/>
      <c r="L11" s="118">
        <v>2024</v>
      </c>
      <c r="M11" s="164"/>
      <c r="N11" s="106"/>
      <c r="O11" s="106"/>
      <c r="P11" s="106"/>
      <c r="Q11" s="106"/>
      <c r="R11" s="106"/>
      <c r="S11" s="107"/>
      <c r="T11" s="106"/>
      <c r="U11" s="106"/>
      <c r="V11" s="107"/>
      <c r="W11" s="106"/>
      <c r="X11" s="106"/>
      <c r="Y11" s="108"/>
    </row>
    <row r="12" spans="1:33" s="109" customFormat="1" x14ac:dyDescent="0.25">
      <c r="A12" s="136"/>
      <c r="B12" s="97"/>
      <c r="C12" s="97"/>
      <c r="D12" s="122"/>
      <c r="E12" s="99"/>
      <c r="F12" s="100"/>
      <c r="G12" s="164"/>
      <c r="H12" s="165"/>
      <c r="I12" s="100"/>
      <c r="J12" s="164"/>
      <c r="K12" s="99"/>
      <c r="L12" s="100"/>
      <c r="M12" s="164"/>
      <c r="N12" s="106"/>
      <c r="O12" s="106"/>
      <c r="P12" s="106"/>
      <c r="Q12" s="106"/>
      <c r="R12" s="106"/>
      <c r="S12" s="107"/>
      <c r="T12" s="106"/>
      <c r="U12" s="106"/>
      <c r="V12" s="107"/>
      <c r="W12" s="106"/>
      <c r="X12" s="106"/>
      <c r="Y12" s="108"/>
    </row>
    <row r="13" spans="1:33" s="194" customFormat="1" ht="6" customHeight="1" x14ac:dyDescent="0.25">
      <c r="A13" s="189"/>
      <c r="B13" s="189"/>
      <c r="C13" s="189"/>
      <c r="D13" s="190"/>
      <c r="E13" s="191"/>
      <c r="F13" s="192"/>
      <c r="G13" s="193"/>
      <c r="H13" s="192"/>
      <c r="I13" s="192"/>
      <c r="J13" s="193"/>
      <c r="K13" s="192"/>
      <c r="L13" s="192"/>
      <c r="M13" s="193"/>
    </row>
    <row r="14" spans="1:33" x14ac:dyDescent="0.25">
      <c r="A14" s="24"/>
      <c r="B14" s="24"/>
      <c r="C14" s="24"/>
      <c r="D14" s="24"/>
      <c r="E14" s="46"/>
    </row>
    <row r="15" spans="1:33" s="144" customFormat="1" ht="18.75" x14ac:dyDescent="0.25">
      <c r="A15" s="141"/>
      <c r="B15" s="142" t="s">
        <v>212</v>
      </c>
      <c r="C15" s="143"/>
      <c r="D15" s="143"/>
      <c r="E15" s="143"/>
      <c r="F15" s="166"/>
      <c r="G15" s="166"/>
      <c r="H15" s="166"/>
      <c r="I15" s="166"/>
      <c r="J15" s="166"/>
      <c r="K15" s="166"/>
      <c r="L15" s="166"/>
      <c r="M15" s="166"/>
    </row>
    <row r="16" spans="1:33" x14ac:dyDescent="0.25">
      <c r="A16" s="110"/>
      <c r="B16" s="93"/>
      <c r="C16" s="87"/>
      <c r="D16" s="24"/>
      <c r="E16" s="88"/>
      <c r="H16" s="167"/>
      <c r="K16" s="167"/>
    </row>
    <row r="17" spans="1:15" x14ac:dyDescent="0.25">
      <c r="A17" s="110">
        <v>1</v>
      </c>
      <c r="B17" s="93" t="s">
        <v>180</v>
      </c>
      <c r="C17" s="87"/>
      <c r="D17" s="24"/>
      <c r="E17" s="88"/>
      <c r="H17" s="167"/>
      <c r="K17" s="167"/>
    </row>
    <row r="18" spans="1:15" x14ac:dyDescent="0.25">
      <c r="A18" s="140">
        <v>1.1000000000000001</v>
      </c>
      <c r="B18" s="278" t="s">
        <v>181</v>
      </c>
      <c r="C18" s="278"/>
      <c r="D18" s="278"/>
      <c r="E18" s="129"/>
      <c r="H18" s="167"/>
      <c r="I18" s="246">
        <v>612731</v>
      </c>
      <c r="K18" s="167"/>
      <c r="L18" s="250">
        <v>614926</v>
      </c>
    </row>
    <row r="19" spans="1:15" x14ac:dyDescent="0.25">
      <c r="A19" s="45">
        <v>1.2</v>
      </c>
      <c r="B19" s="279" t="s">
        <v>182</v>
      </c>
      <c r="C19" s="279"/>
      <c r="D19" s="279"/>
      <c r="E19" s="88"/>
      <c r="H19" s="167"/>
      <c r="I19" s="247"/>
      <c r="K19" s="167"/>
    </row>
    <row r="20" spans="1:15" x14ac:dyDescent="0.25">
      <c r="A20" s="140" t="s">
        <v>183</v>
      </c>
      <c r="B20" s="278" t="s">
        <v>184</v>
      </c>
      <c r="C20" s="278"/>
      <c r="D20" s="278"/>
      <c r="E20" s="88"/>
      <c r="H20" s="167"/>
      <c r="I20" s="249">
        <v>4052.55</v>
      </c>
      <c r="K20" s="167"/>
      <c r="L20" s="251">
        <v>4114.54</v>
      </c>
      <c r="N20" s="113"/>
      <c r="O20" s="113"/>
    </row>
    <row r="21" spans="1:15" x14ac:dyDescent="0.25">
      <c r="A21" s="140" t="s">
        <v>185</v>
      </c>
      <c r="B21" s="278" t="s">
        <v>186</v>
      </c>
      <c r="C21" s="278"/>
      <c r="D21" s="278"/>
      <c r="E21" s="88"/>
      <c r="H21" s="167"/>
      <c r="I21" s="249">
        <v>2776.42</v>
      </c>
      <c r="K21" s="167"/>
      <c r="L21" s="251">
        <v>2776.37</v>
      </c>
      <c r="N21" s="113"/>
      <c r="O21" s="113"/>
    </row>
    <row r="22" spans="1:15" x14ac:dyDescent="0.25">
      <c r="A22" s="140" t="s">
        <v>187</v>
      </c>
      <c r="B22" s="278" t="s">
        <v>188</v>
      </c>
      <c r="C22" s="278"/>
      <c r="D22" s="278"/>
      <c r="E22" s="88"/>
      <c r="H22" s="167"/>
      <c r="I22" s="249">
        <v>263.86</v>
      </c>
      <c r="K22" s="167"/>
      <c r="L22" s="251">
        <v>251.18</v>
      </c>
      <c r="N22" s="113"/>
      <c r="O22" s="113"/>
    </row>
    <row r="23" spans="1:15" x14ac:dyDescent="0.25">
      <c r="A23" s="140" t="s">
        <v>189</v>
      </c>
      <c r="B23" s="278" t="s">
        <v>190</v>
      </c>
      <c r="C23" s="278"/>
      <c r="D23" s="278"/>
      <c r="E23" s="88"/>
      <c r="H23" s="167"/>
      <c r="I23" s="249">
        <v>560.79</v>
      </c>
      <c r="K23" s="167"/>
      <c r="L23" s="251">
        <v>542.1</v>
      </c>
      <c r="N23" s="113"/>
      <c r="O23" s="113"/>
    </row>
    <row r="24" spans="1:15" ht="54" customHeight="1" x14ac:dyDescent="0.25">
      <c r="A24" s="45">
        <v>1.3</v>
      </c>
      <c r="B24" s="280" t="s">
        <v>215</v>
      </c>
      <c r="C24" s="280"/>
      <c r="D24" s="280"/>
      <c r="E24" s="88"/>
      <c r="H24" s="167"/>
      <c r="I24" s="247"/>
      <c r="K24" s="167"/>
    </row>
    <row r="25" spans="1:15" x14ac:dyDescent="0.25">
      <c r="A25" s="140" t="s">
        <v>191</v>
      </c>
      <c r="B25" s="278" t="s">
        <v>218</v>
      </c>
      <c r="C25" s="278"/>
      <c r="D25" s="278"/>
      <c r="E25" s="88"/>
      <c r="H25" s="167"/>
      <c r="K25" s="167"/>
    </row>
    <row r="26" spans="1:15" x14ac:dyDescent="0.25">
      <c r="A26" s="140" t="s">
        <v>192</v>
      </c>
      <c r="B26" s="278" t="s">
        <v>219</v>
      </c>
      <c r="C26" s="278"/>
      <c r="D26" s="278"/>
      <c r="E26" s="88"/>
      <c r="H26" s="167"/>
      <c r="K26" s="167"/>
    </row>
    <row r="27" spans="1:15" x14ac:dyDescent="0.25">
      <c r="A27" s="140">
        <v>2</v>
      </c>
      <c r="B27" s="281" t="s">
        <v>193</v>
      </c>
      <c r="C27" s="281"/>
      <c r="D27" s="281"/>
      <c r="E27" s="88"/>
      <c r="H27" s="167"/>
      <c r="K27" s="167"/>
    </row>
    <row r="28" spans="1:15" s="115" customFormat="1" ht="110.25" customHeight="1" x14ac:dyDescent="0.25">
      <c r="A28" s="149">
        <v>2.1</v>
      </c>
      <c r="B28" s="275" t="s">
        <v>214</v>
      </c>
      <c r="C28" s="275"/>
      <c r="D28" s="275"/>
      <c r="E28" s="90"/>
      <c r="F28" s="156"/>
      <c r="G28" s="168"/>
      <c r="H28" s="169"/>
      <c r="I28" s="248">
        <v>143206.5</v>
      </c>
      <c r="J28" s="168"/>
      <c r="K28" s="169"/>
      <c r="L28" s="261">
        <v>140688.1</v>
      </c>
      <c r="M28" s="168"/>
      <c r="N28" s="114"/>
      <c r="O28" s="114"/>
    </row>
    <row r="29" spans="1:15" s="115" customFormat="1" x14ac:dyDescent="0.25">
      <c r="A29" s="138">
        <v>2.2000000000000002</v>
      </c>
      <c r="B29" s="281" t="s">
        <v>217</v>
      </c>
      <c r="C29" s="281"/>
      <c r="D29" s="281"/>
      <c r="E29" s="90"/>
      <c r="F29" s="156"/>
      <c r="G29" s="168"/>
      <c r="H29" s="169"/>
      <c r="I29" s="249">
        <v>5728.26</v>
      </c>
      <c r="J29" s="168"/>
      <c r="K29" s="169"/>
      <c r="L29" s="251">
        <v>5627.52</v>
      </c>
      <c r="M29" s="168"/>
      <c r="N29" s="114"/>
      <c r="O29" s="114"/>
    </row>
    <row r="30" spans="1:15" s="115" customFormat="1" ht="62.25" customHeight="1" x14ac:dyDescent="0.25">
      <c r="A30" s="149" t="s">
        <v>223</v>
      </c>
      <c r="B30" s="150" t="s">
        <v>224</v>
      </c>
      <c r="C30" s="150"/>
      <c r="D30" s="148"/>
      <c r="E30" s="90"/>
      <c r="F30" s="156"/>
      <c r="G30" s="168"/>
      <c r="H30" s="169"/>
      <c r="I30" s="247">
        <v>298.35000000000002</v>
      </c>
      <c r="J30" s="168"/>
      <c r="K30" s="169"/>
      <c r="L30" s="251">
        <v>293.10000000000002</v>
      </c>
      <c r="M30" s="168"/>
      <c r="N30" s="114"/>
      <c r="O30" s="114"/>
    </row>
    <row r="31" spans="1:15" s="115" customFormat="1" ht="50.25" customHeight="1" x14ac:dyDescent="0.25">
      <c r="A31" s="150">
        <v>2.2999999999999998</v>
      </c>
      <c r="B31" s="280" t="s">
        <v>225</v>
      </c>
      <c r="C31" s="280"/>
      <c r="D31" s="89"/>
      <c r="E31" s="90"/>
      <c r="F31" s="156"/>
      <c r="G31" s="168"/>
      <c r="H31" s="169"/>
      <c r="I31" s="250">
        <v>77178019</v>
      </c>
      <c r="J31" s="168"/>
      <c r="K31" s="169"/>
      <c r="L31" s="250">
        <v>77960023</v>
      </c>
      <c r="M31" s="168"/>
    </row>
    <row r="32" spans="1:15" s="115" customFormat="1" ht="50.25" customHeight="1" x14ac:dyDescent="0.25">
      <c r="A32" s="150" t="s">
        <v>221</v>
      </c>
      <c r="B32" s="280" t="s">
        <v>222</v>
      </c>
      <c r="C32" s="280"/>
      <c r="D32" s="89"/>
      <c r="E32" s="90"/>
      <c r="F32" s="156"/>
      <c r="G32" s="168"/>
      <c r="H32" s="169"/>
      <c r="I32" s="251">
        <v>73319.12</v>
      </c>
      <c r="J32" s="168"/>
      <c r="K32" s="169"/>
      <c r="L32" s="251">
        <v>74062.02</v>
      </c>
      <c r="M32" s="168"/>
    </row>
    <row r="33" spans="1:33" s="182" customFormat="1" ht="78" customHeight="1" x14ac:dyDescent="0.25">
      <c r="A33" s="195">
        <v>2.4</v>
      </c>
      <c r="B33" s="283" t="s">
        <v>271</v>
      </c>
      <c r="C33" s="283"/>
      <c r="D33" s="132"/>
      <c r="E33" s="133"/>
      <c r="F33" s="198"/>
      <c r="G33" s="199"/>
      <c r="H33" s="200"/>
      <c r="I33" s="252">
        <v>4.1000000000000003E-3</v>
      </c>
      <c r="J33" s="199"/>
      <c r="K33" s="200"/>
      <c r="L33" s="262">
        <f>IF(L32&gt;0,L30/L32,"Missing Data")</f>
        <v>3.9574940029991085E-3</v>
      </c>
      <c r="M33" s="199"/>
    </row>
    <row r="34" spans="1:33" x14ac:dyDescent="0.25">
      <c r="A34" s="24"/>
      <c r="B34" s="24"/>
      <c r="C34" s="24"/>
      <c r="D34" s="24"/>
      <c r="E34" s="24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</row>
    <row r="35" spans="1:33" s="125" customFormat="1" ht="18.75" x14ac:dyDescent="0.25">
      <c r="A35" s="137"/>
      <c r="B35" s="124" t="s">
        <v>235</v>
      </c>
      <c r="C35" s="123"/>
      <c r="D35" s="123"/>
      <c r="E35" s="131"/>
      <c r="F35" s="170"/>
      <c r="G35" s="170"/>
      <c r="H35" s="171"/>
      <c r="I35" s="170"/>
      <c r="J35" s="170"/>
      <c r="K35" s="171"/>
      <c r="L35" s="170"/>
      <c r="M35" s="170"/>
      <c r="Y35" s="154"/>
    </row>
    <row r="36" spans="1:33" s="115" customFormat="1" x14ac:dyDescent="0.25">
      <c r="A36" s="138"/>
      <c r="B36" s="281"/>
      <c r="C36" s="281"/>
      <c r="D36" s="281"/>
      <c r="E36" s="90"/>
      <c r="F36" s="168"/>
      <c r="G36" s="168"/>
      <c r="H36" s="169"/>
      <c r="I36" s="168"/>
      <c r="J36" s="168"/>
      <c r="K36" s="169"/>
      <c r="L36" s="168"/>
      <c r="M36" s="168"/>
    </row>
    <row r="37" spans="1:33" s="115" customFormat="1" x14ac:dyDescent="0.25">
      <c r="A37" s="138"/>
      <c r="B37" s="148"/>
      <c r="C37" s="148"/>
      <c r="D37" s="148"/>
      <c r="E37" s="90"/>
      <c r="F37" s="168"/>
      <c r="G37" s="168"/>
      <c r="H37" s="169"/>
      <c r="I37" s="168"/>
      <c r="J37" s="168"/>
      <c r="K37" s="169"/>
      <c r="L37" s="168"/>
      <c r="M37" s="168"/>
    </row>
    <row r="38" spans="1:33" s="115" customFormat="1" x14ac:dyDescent="0.25">
      <c r="A38" s="183">
        <v>1</v>
      </c>
      <c r="B38" s="284" t="s">
        <v>231</v>
      </c>
      <c r="C38" s="284"/>
      <c r="D38" s="284"/>
      <c r="E38" s="90"/>
      <c r="F38" s="175"/>
      <c r="G38" s="168"/>
      <c r="H38" s="169"/>
      <c r="I38" s="168"/>
      <c r="J38" s="168"/>
      <c r="K38" s="169"/>
      <c r="L38" s="168"/>
      <c r="M38" s="168"/>
    </row>
    <row r="39" spans="1:33" s="115" customFormat="1" x14ac:dyDescent="0.25">
      <c r="A39" s="148" t="s">
        <v>202</v>
      </c>
      <c r="B39" s="281" t="s">
        <v>246</v>
      </c>
      <c r="C39" s="281"/>
      <c r="D39" s="281"/>
      <c r="E39" s="90"/>
      <c r="F39" s="175"/>
      <c r="G39" s="168"/>
      <c r="H39" s="169"/>
      <c r="I39" s="175"/>
      <c r="J39" s="168"/>
      <c r="K39" s="169"/>
      <c r="L39" s="175"/>
      <c r="M39" s="168"/>
    </row>
    <row r="40" spans="1:33" s="115" customFormat="1" x14ac:dyDescent="0.25">
      <c r="A40" s="148" t="s">
        <v>204</v>
      </c>
      <c r="B40" s="281" t="s">
        <v>247</v>
      </c>
      <c r="C40" s="281"/>
      <c r="D40" s="281"/>
      <c r="E40" s="90"/>
      <c r="F40" s="175"/>
      <c r="G40" s="168"/>
      <c r="H40" s="169"/>
      <c r="I40" s="175"/>
      <c r="J40" s="168"/>
      <c r="K40" s="169"/>
      <c r="L40" s="175"/>
      <c r="M40" s="168"/>
    </row>
    <row r="41" spans="1:33" s="115" customFormat="1" x14ac:dyDescent="0.25">
      <c r="A41" s="148" t="s">
        <v>226</v>
      </c>
      <c r="B41" s="281" t="s">
        <v>248</v>
      </c>
      <c r="C41" s="281"/>
      <c r="D41" s="281"/>
      <c r="E41" s="90"/>
      <c r="F41" s="175"/>
      <c r="G41" s="168"/>
      <c r="H41" s="169"/>
      <c r="I41" s="175"/>
      <c r="J41" s="168"/>
      <c r="K41" s="169"/>
      <c r="L41" s="175"/>
      <c r="M41" s="168"/>
    </row>
    <row r="42" spans="1:33" s="115" customFormat="1" x14ac:dyDescent="0.25">
      <c r="A42" s="148" t="s">
        <v>206</v>
      </c>
      <c r="B42" s="148" t="s">
        <v>249</v>
      </c>
      <c r="C42" s="148"/>
      <c r="D42" s="148"/>
      <c r="E42" s="90"/>
      <c r="F42" s="175"/>
      <c r="G42" s="168"/>
      <c r="H42" s="169"/>
      <c r="I42" s="175"/>
      <c r="J42" s="168"/>
      <c r="K42" s="169"/>
      <c r="L42" s="175"/>
      <c r="M42" s="168"/>
    </row>
    <row r="43" spans="1:33" s="115" customFormat="1" x14ac:dyDescent="0.25">
      <c r="A43" s="148" t="s">
        <v>227</v>
      </c>
      <c r="B43" s="282" t="s">
        <v>250</v>
      </c>
      <c r="C43" s="282"/>
      <c r="D43" s="151"/>
      <c r="E43" s="90"/>
      <c r="F43" s="175"/>
      <c r="G43" s="168"/>
      <c r="H43" s="169"/>
      <c r="I43" s="175"/>
      <c r="J43" s="168"/>
      <c r="K43" s="169"/>
      <c r="L43" s="175"/>
      <c r="M43" s="168"/>
    </row>
    <row r="44" spans="1:33" s="115" customFormat="1" x14ac:dyDescent="0.25">
      <c r="A44" s="148" t="s">
        <v>228</v>
      </c>
      <c r="B44" s="282" t="s">
        <v>251</v>
      </c>
      <c r="C44" s="282"/>
      <c r="D44" s="282"/>
      <c r="E44" s="90"/>
      <c r="F44" s="175"/>
      <c r="G44" s="168"/>
      <c r="H44" s="169"/>
      <c r="I44" s="175"/>
      <c r="J44" s="168"/>
      <c r="K44" s="169"/>
      <c r="L44" s="175"/>
      <c r="M44" s="168"/>
    </row>
    <row r="45" spans="1:33" s="115" customFormat="1" x14ac:dyDescent="0.25">
      <c r="A45" s="138" t="s">
        <v>229</v>
      </c>
      <c r="B45" s="281" t="s">
        <v>252</v>
      </c>
      <c r="C45" s="281"/>
      <c r="D45" s="281"/>
      <c r="E45" s="90"/>
      <c r="F45" s="175"/>
      <c r="G45" s="168"/>
      <c r="H45" s="169"/>
      <c r="I45" s="175"/>
      <c r="J45" s="168"/>
      <c r="K45" s="169"/>
      <c r="L45" s="175"/>
      <c r="M45" s="168"/>
    </row>
    <row r="46" spans="1:33" s="115" customFormat="1" x14ac:dyDescent="0.25">
      <c r="A46" s="148" t="s">
        <v>230</v>
      </c>
      <c r="B46" s="281" t="s">
        <v>253</v>
      </c>
      <c r="C46" s="281"/>
      <c r="D46" s="281"/>
      <c r="E46" s="176"/>
      <c r="F46" s="175"/>
      <c r="G46" s="168"/>
      <c r="H46" s="169"/>
      <c r="I46" s="175"/>
      <c r="J46" s="168"/>
      <c r="K46" s="169"/>
      <c r="L46" s="175"/>
      <c r="M46" s="168"/>
    </row>
    <row r="47" spans="1:33" s="115" customFormat="1" x14ac:dyDescent="0.25">
      <c r="A47" s="148">
        <v>1.2</v>
      </c>
      <c r="B47" s="281" t="s">
        <v>254</v>
      </c>
      <c r="C47" s="281"/>
      <c r="D47" s="281"/>
      <c r="E47" s="176"/>
      <c r="F47" s="175"/>
      <c r="G47" s="168"/>
      <c r="H47" s="169"/>
      <c r="I47" s="175"/>
      <c r="J47" s="168"/>
      <c r="K47" s="169"/>
      <c r="L47" s="175"/>
      <c r="M47" s="168"/>
    </row>
    <row r="48" spans="1:33" s="115" customFormat="1" x14ac:dyDescent="0.25">
      <c r="A48" s="148">
        <v>1.3</v>
      </c>
      <c r="B48" s="281" t="s">
        <v>255</v>
      </c>
      <c r="C48" s="281"/>
      <c r="D48" s="281"/>
      <c r="E48" s="90"/>
      <c r="F48" s="175"/>
      <c r="G48" s="168"/>
      <c r="H48" s="169"/>
      <c r="I48" s="175"/>
      <c r="J48" s="168"/>
      <c r="K48" s="169"/>
      <c r="L48" s="175"/>
      <c r="M48" s="168"/>
    </row>
    <row r="49" spans="1:13" s="115" customFormat="1" x14ac:dyDescent="0.25">
      <c r="A49" s="148">
        <v>1.4</v>
      </c>
      <c r="B49" s="281" t="s">
        <v>256</v>
      </c>
      <c r="C49" s="281"/>
      <c r="D49" s="281"/>
      <c r="E49" s="90"/>
      <c r="F49" s="175"/>
      <c r="G49" s="168"/>
      <c r="H49" s="169"/>
      <c r="I49" s="175"/>
      <c r="J49" s="168"/>
      <c r="K49" s="169"/>
      <c r="L49" s="175"/>
      <c r="M49" s="168"/>
    </row>
    <row r="50" spans="1:13" s="115" customFormat="1" x14ac:dyDescent="0.25">
      <c r="A50" s="148"/>
      <c r="E50" s="90"/>
      <c r="F50" s="175"/>
      <c r="G50" s="168"/>
      <c r="H50" s="169"/>
      <c r="I50" s="175"/>
      <c r="J50" s="168"/>
      <c r="K50" s="169"/>
      <c r="L50" s="175"/>
      <c r="M50" s="168"/>
    </row>
    <row r="51" spans="1:13" s="115" customFormat="1" x14ac:dyDescent="0.25">
      <c r="A51" s="183">
        <v>2</v>
      </c>
      <c r="B51" s="284" t="s">
        <v>236</v>
      </c>
      <c r="C51" s="284"/>
      <c r="D51" s="284"/>
      <c r="E51" s="90"/>
      <c r="F51" s="175"/>
      <c r="G51" s="168"/>
      <c r="H51" s="169"/>
      <c r="I51" s="175"/>
      <c r="J51" s="168"/>
      <c r="K51" s="169"/>
      <c r="L51" s="175"/>
      <c r="M51" s="168"/>
    </row>
    <row r="52" spans="1:13" s="115" customFormat="1" x14ac:dyDescent="0.25">
      <c r="A52" s="148" t="s">
        <v>237</v>
      </c>
      <c r="B52" s="281" t="s">
        <v>246</v>
      </c>
      <c r="C52" s="281"/>
      <c r="D52" s="281"/>
      <c r="E52" s="90"/>
      <c r="F52" s="175"/>
      <c r="G52" s="168"/>
      <c r="H52" s="169"/>
      <c r="I52" s="175"/>
      <c r="J52" s="168"/>
      <c r="K52" s="169"/>
      <c r="L52" s="175"/>
      <c r="M52" s="168"/>
    </row>
    <row r="53" spans="1:13" s="115" customFormat="1" x14ac:dyDescent="0.25">
      <c r="A53" s="148" t="s">
        <v>238</v>
      </c>
      <c r="B53" s="148" t="s">
        <v>249</v>
      </c>
      <c r="C53" s="148"/>
      <c r="D53" s="148"/>
      <c r="E53" s="90"/>
      <c r="F53" s="175"/>
      <c r="G53" s="168"/>
      <c r="H53" s="169"/>
      <c r="I53" s="175"/>
      <c r="J53" s="168"/>
      <c r="K53" s="169"/>
      <c r="L53" s="175"/>
      <c r="M53" s="168"/>
    </row>
    <row r="54" spans="1:13" s="115" customFormat="1" x14ac:dyDescent="0.25">
      <c r="A54" s="148" t="s">
        <v>239</v>
      </c>
      <c r="B54" s="282" t="s">
        <v>250</v>
      </c>
      <c r="C54" s="282"/>
      <c r="D54" s="151"/>
      <c r="E54" s="90"/>
      <c r="F54" s="175"/>
      <c r="G54" s="168"/>
      <c r="H54" s="169"/>
      <c r="I54" s="175"/>
      <c r="J54" s="168"/>
      <c r="K54" s="169"/>
      <c r="L54" s="175"/>
      <c r="M54" s="168"/>
    </row>
    <row r="55" spans="1:13" s="115" customFormat="1" x14ac:dyDescent="0.25">
      <c r="A55" s="148" t="s">
        <v>240</v>
      </c>
      <c r="B55" s="282" t="s">
        <v>251</v>
      </c>
      <c r="C55" s="282"/>
      <c r="D55" s="282"/>
      <c r="E55" s="90"/>
      <c r="F55" s="175"/>
      <c r="G55" s="168"/>
      <c r="H55" s="169"/>
      <c r="I55" s="175"/>
      <c r="J55" s="168"/>
      <c r="K55" s="169"/>
      <c r="L55" s="175"/>
      <c r="M55" s="168"/>
    </row>
    <row r="56" spans="1:13" s="115" customFormat="1" ht="39.75" customHeight="1" x14ac:dyDescent="0.25">
      <c r="A56" s="138" t="s">
        <v>241</v>
      </c>
      <c r="B56" s="282" t="s">
        <v>252</v>
      </c>
      <c r="C56" s="282"/>
      <c r="D56" s="286"/>
      <c r="E56" s="90"/>
      <c r="F56" s="175"/>
      <c r="G56" s="168"/>
      <c r="H56" s="169"/>
      <c r="I56" s="175"/>
      <c r="J56" s="168"/>
      <c r="K56" s="169"/>
      <c r="L56" s="175"/>
      <c r="M56" s="168"/>
    </row>
    <row r="57" spans="1:13" s="115" customFormat="1" x14ac:dyDescent="0.25">
      <c r="A57" s="148" t="s">
        <v>242</v>
      </c>
      <c r="B57" s="281" t="s">
        <v>257</v>
      </c>
      <c r="C57" s="281"/>
      <c r="D57" s="281"/>
      <c r="E57" s="176"/>
      <c r="F57" s="175"/>
      <c r="G57" s="168"/>
      <c r="H57" s="169"/>
      <c r="I57" s="175"/>
      <c r="J57" s="168"/>
      <c r="K57" s="169"/>
      <c r="L57" s="175"/>
      <c r="M57" s="168"/>
    </row>
    <row r="58" spans="1:13" s="115" customFormat="1" ht="34.5" customHeight="1" x14ac:dyDescent="0.25">
      <c r="A58" s="148" t="s">
        <v>243</v>
      </c>
      <c r="B58" s="285" t="s">
        <v>258</v>
      </c>
      <c r="C58" s="285"/>
      <c r="D58" s="148"/>
      <c r="E58" s="176"/>
      <c r="F58" s="175"/>
      <c r="G58" s="168"/>
      <c r="H58" s="169"/>
      <c r="I58" s="175"/>
      <c r="J58" s="168"/>
      <c r="K58" s="169"/>
      <c r="L58" s="175"/>
      <c r="M58" s="168"/>
    </row>
    <row r="59" spans="1:13" s="115" customFormat="1" x14ac:dyDescent="0.25">
      <c r="A59" s="148" t="s">
        <v>244</v>
      </c>
      <c r="B59" s="285" t="s">
        <v>259</v>
      </c>
      <c r="C59" s="285"/>
      <c r="D59" s="148"/>
      <c r="E59" s="176"/>
      <c r="F59" s="175"/>
      <c r="G59" s="168"/>
      <c r="H59" s="169"/>
      <c r="I59" s="175"/>
      <c r="J59" s="168"/>
      <c r="K59" s="169"/>
      <c r="L59" s="175"/>
      <c r="M59" s="168"/>
    </row>
    <row r="60" spans="1:13" s="115" customFormat="1" x14ac:dyDescent="0.25">
      <c r="A60" s="148">
        <v>2.2000000000000002</v>
      </c>
      <c r="B60" s="281" t="s">
        <v>260</v>
      </c>
      <c r="C60" s="281"/>
      <c r="D60" s="281"/>
      <c r="E60" s="176"/>
      <c r="F60" s="175"/>
      <c r="G60" s="168"/>
      <c r="H60" s="169"/>
      <c r="I60" s="175"/>
      <c r="J60" s="168"/>
      <c r="K60" s="169"/>
      <c r="L60" s="175"/>
      <c r="M60" s="168"/>
    </row>
    <row r="61" spans="1:13" s="115" customFormat="1" x14ac:dyDescent="0.25">
      <c r="A61" s="148">
        <v>2.2999999999999998</v>
      </c>
      <c r="B61" s="281" t="s">
        <v>261</v>
      </c>
      <c r="C61" s="281"/>
      <c r="D61" s="281"/>
      <c r="E61" s="90"/>
      <c r="F61" s="175"/>
      <c r="G61" s="168"/>
      <c r="H61" s="169"/>
      <c r="I61" s="175"/>
      <c r="J61" s="168"/>
      <c r="K61" s="169"/>
      <c r="L61" s="175"/>
      <c r="M61" s="168"/>
    </row>
    <row r="62" spans="1:13" s="115" customFormat="1" x14ac:dyDescent="0.25">
      <c r="A62" s="148">
        <v>2.4</v>
      </c>
      <c r="B62" s="281" t="s">
        <v>262</v>
      </c>
      <c r="C62" s="281"/>
      <c r="D62" s="281"/>
      <c r="E62" s="90"/>
      <c r="F62" s="175"/>
      <c r="G62" s="168"/>
      <c r="H62" s="169"/>
      <c r="I62" s="175"/>
      <c r="J62" s="168"/>
      <c r="K62" s="169"/>
      <c r="L62" s="175"/>
      <c r="M62" s="168"/>
    </row>
    <row r="63" spans="1:13" s="115" customFormat="1" x14ac:dyDescent="0.25">
      <c r="A63" s="138"/>
      <c r="B63" s="281"/>
      <c r="C63" s="281"/>
      <c r="D63" s="281"/>
      <c r="E63" s="90"/>
      <c r="F63" s="175"/>
      <c r="G63" s="168"/>
      <c r="H63" s="169"/>
      <c r="I63" s="175"/>
      <c r="J63" s="168"/>
      <c r="K63" s="169"/>
      <c r="L63" s="175"/>
      <c r="M63" s="168"/>
    </row>
    <row r="64" spans="1:13" s="115" customFormat="1" x14ac:dyDescent="0.25">
      <c r="A64" s="183">
        <v>3</v>
      </c>
      <c r="B64" s="284" t="s">
        <v>233</v>
      </c>
      <c r="C64" s="284"/>
      <c r="D64" s="287"/>
      <c r="E64" s="90"/>
      <c r="F64" s="175"/>
      <c r="G64" s="168"/>
      <c r="H64" s="169"/>
      <c r="I64" s="175"/>
      <c r="J64" s="168"/>
      <c r="K64" s="169"/>
      <c r="L64" s="175"/>
      <c r="M64" s="168"/>
    </row>
    <row r="65" spans="1:15" s="115" customFormat="1" x14ac:dyDescent="0.25">
      <c r="A65" s="148">
        <v>3.1</v>
      </c>
      <c r="B65" s="281" t="s">
        <v>263</v>
      </c>
      <c r="C65" s="281"/>
      <c r="D65" s="281"/>
      <c r="E65" s="90"/>
      <c r="F65" s="175"/>
      <c r="G65" s="168"/>
      <c r="H65" s="169"/>
      <c r="I65" s="175"/>
      <c r="J65" s="168"/>
      <c r="K65" s="169"/>
      <c r="L65" s="175"/>
      <c r="M65" s="168"/>
    </row>
    <row r="66" spans="1:15" s="115" customFormat="1" x14ac:dyDescent="0.25">
      <c r="A66" s="148">
        <v>3.2</v>
      </c>
      <c r="B66" s="281" t="s">
        <v>264</v>
      </c>
      <c r="C66" s="281"/>
      <c r="D66" s="281"/>
      <c r="E66" s="90"/>
      <c r="F66" s="175"/>
      <c r="G66" s="168"/>
      <c r="H66" s="169"/>
      <c r="I66" s="175"/>
      <c r="J66" s="168"/>
      <c r="K66" s="169"/>
      <c r="L66" s="175"/>
      <c r="M66" s="168"/>
    </row>
    <row r="67" spans="1:15" s="115" customFormat="1" x14ac:dyDescent="0.25">
      <c r="A67" s="148">
        <v>3.3</v>
      </c>
      <c r="B67" s="281" t="s">
        <v>265</v>
      </c>
      <c r="C67" s="281"/>
      <c r="D67" s="281"/>
      <c r="E67" s="90"/>
      <c r="F67" s="175"/>
      <c r="G67" s="168"/>
      <c r="H67" s="169"/>
      <c r="I67" s="175"/>
      <c r="J67" s="168"/>
      <c r="K67" s="169"/>
      <c r="L67" s="175"/>
      <c r="M67" s="168"/>
    </row>
    <row r="68" spans="1:15" s="115" customFormat="1" x14ac:dyDescent="0.25">
      <c r="A68" s="148"/>
      <c r="B68" s="148"/>
      <c r="C68" s="148"/>
      <c r="D68" s="148"/>
      <c r="E68" s="90"/>
      <c r="F68" s="175"/>
      <c r="G68" s="168"/>
      <c r="H68" s="169"/>
      <c r="I68" s="175"/>
      <c r="J68" s="168"/>
      <c r="K68" s="169"/>
      <c r="L68" s="175"/>
      <c r="M68" s="168"/>
    </row>
    <row r="69" spans="1:15" s="115" customFormat="1" x14ac:dyDescent="0.25">
      <c r="A69" s="183">
        <v>4</v>
      </c>
      <c r="B69" s="284" t="s">
        <v>272</v>
      </c>
      <c r="C69" s="284"/>
      <c r="D69" s="287"/>
      <c r="E69" s="90"/>
      <c r="F69" s="175"/>
      <c r="G69" s="168"/>
      <c r="H69" s="169"/>
      <c r="I69" s="175"/>
      <c r="J69" s="168"/>
      <c r="K69" s="169"/>
      <c r="L69" s="175"/>
      <c r="M69" s="168"/>
    </row>
    <row r="70" spans="1:15" s="115" customFormat="1" x14ac:dyDescent="0.25">
      <c r="A70" s="148">
        <v>4.0999999999999996</v>
      </c>
      <c r="B70" s="148" t="s">
        <v>266</v>
      </c>
      <c r="C70" s="183"/>
      <c r="D70" s="183"/>
      <c r="E70" s="90"/>
      <c r="F70" s="175"/>
      <c r="G70" s="168"/>
      <c r="H70" s="169"/>
      <c r="I70" s="175"/>
      <c r="J70" s="168"/>
      <c r="K70" s="169"/>
      <c r="L70" s="175"/>
      <c r="M70" s="168"/>
    </row>
    <row r="71" spans="1:15" s="115" customFormat="1" x14ac:dyDescent="0.25">
      <c r="A71" s="148">
        <v>4.2</v>
      </c>
      <c r="B71" s="281" t="s">
        <v>267</v>
      </c>
      <c r="C71" s="281"/>
      <c r="D71" s="281"/>
      <c r="E71" s="90"/>
      <c r="F71" s="175"/>
      <c r="G71" s="168"/>
      <c r="H71" s="169"/>
      <c r="I71" s="175"/>
      <c r="J71" s="168"/>
      <c r="K71" s="169"/>
      <c r="L71" s="175"/>
      <c r="M71" s="168"/>
    </row>
    <row r="72" spans="1:15" s="115" customFormat="1" x14ac:dyDescent="0.25">
      <c r="A72" s="148">
        <v>4.3</v>
      </c>
      <c r="B72" s="281" t="s">
        <v>268</v>
      </c>
      <c r="C72" s="281"/>
      <c r="D72" s="281"/>
      <c r="E72" s="90"/>
      <c r="F72" s="175"/>
      <c r="G72" s="168"/>
      <c r="H72" s="169"/>
      <c r="I72" s="175"/>
      <c r="J72" s="168"/>
      <c r="K72" s="169"/>
      <c r="L72" s="175"/>
      <c r="M72" s="168"/>
    </row>
    <row r="73" spans="1:15" s="115" customFormat="1" x14ac:dyDescent="0.25">
      <c r="A73" s="148"/>
      <c r="B73" s="148"/>
      <c r="C73" s="148"/>
      <c r="D73" s="148"/>
      <c r="E73" s="90"/>
      <c r="F73" s="175"/>
      <c r="G73" s="168"/>
      <c r="H73" s="169"/>
      <c r="I73" s="175"/>
      <c r="J73" s="168"/>
      <c r="K73" s="169"/>
      <c r="L73" s="175"/>
      <c r="M73" s="168"/>
    </row>
    <row r="74" spans="1:15" s="115" customFormat="1" x14ac:dyDescent="0.25">
      <c r="A74" s="183">
        <v>5</v>
      </c>
      <c r="B74" s="284" t="s">
        <v>234</v>
      </c>
      <c r="C74" s="284"/>
      <c r="D74" s="287"/>
      <c r="E74" s="90"/>
      <c r="F74" s="175"/>
      <c r="G74" s="168"/>
      <c r="H74" s="169"/>
      <c r="I74" s="175"/>
      <c r="J74" s="168"/>
      <c r="K74" s="169"/>
      <c r="L74" s="175"/>
      <c r="M74" s="168"/>
    </row>
    <row r="75" spans="1:15" s="115" customFormat="1" x14ac:dyDescent="0.25">
      <c r="A75" s="148">
        <v>5.0999999999999996</v>
      </c>
      <c r="B75" s="148" t="s">
        <v>232</v>
      </c>
      <c r="C75" s="148"/>
      <c r="D75" s="148"/>
      <c r="E75" s="90"/>
      <c r="F75" s="175"/>
      <c r="G75" s="168"/>
      <c r="H75" s="169"/>
      <c r="I75" s="175"/>
      <c r="J75" s="168"/>
      <c r="K75" s="169"/>
      <c r="L75" s="175"/>
      <c r="M75" s="168"/>
    </row>
    <row r="76" spans="1:15" s="115" customFormat="1" x14ac:dyDescent="0.25">
      <c r="A76" s="148">
        <v>5.2</v>
      </c>
      <c r="B76" s="280" t="s">
        <v>269</v>
      </c>
      <c r="C76" s="280"/>
      <c r="D76" s="148"/>
      <c r="E76" s="90"/>
      <c r="F76" s="175"/>
      <c r="G76" s="168"/>
      <c r="H76" s="169"/>
      <c r="I76" s="175"/>
      <c r="J76" s="168"/>
      <c r="K76" s="169"/>
      <c r="L76" s="175"/>
      <c r="M76" s="168"/>
    </row>
    <row r="77" spans="1:15" s="115" customFormat="1" x14ac:dyDescent="0.25">
      <c r="A77" s="148" t="s">
        <v>125</v>
      </c>
      <c r="B77" s="148" t="s">
        <v>245</v>
      </c>
      <c r="C77" s="148"/>
      <c r="D77" s="148"/>
      <c r="E77" s="90"/>
      <c r="F77" s="175"/>
      <c r="G77" s="168"/>
      <c r="H77" s="169"/>
      <c r="I77" s="175"/>
      <c r="J77" s="168"/>
      <c r="K77" s="169"/>
      <c r="L77" s="175"/>
      <c r="M77" s="168"/>
    </row>
    <row r="78" spans="1:15" s="115" customFormat="1" x14ac:dyDescent="0.25">
      <c r="A78" s="148">
        <v>5.3</v>
      </c>
      <c r="B78" s="148" t="s">
        <v>270</v>
      </c>
      <c r="C78" s="148"/>
      <c r="D78" s="148"/>
      <c r="E78" s="90"/>
      <c r="F78" s="196"/>
      <c r="G78" s="196"/>
      <c r="H78" s="197"/>
      <c r="I78" s="196"/>
      <c r="J78" s="196"/>
      <c r="K78" s="197"/>
      <c r="L78" s="196"/>
      <c r="M78" s="196"/>
    </row>
    <row r="79" spans="1:15" s="182" customFormat="1" x14ac:dyDescent="0.25">
      <c r="A79" s="184"/>
      <c r="B79" s="288"/>
      <c r="C79" s="288"/>
      <c r="D79" s="288"/>
      <c r="E79" s="133"/>
      <c r="F79" s="178"/>
      <c r="G79" s="179"/>
      <c r="H79" s="180"/>
      <c r="I79" s="179"/>
      <c r="J79" s="179"/>
      <c r="K79" s="180"/>
      <c r="L79" s="179"/>
      <c r="M79" s="179"/>
    </row>
    <row r="80" spans="1:15" s="115" customFormat="1" x14ac:dyDescent="0.25">
      <c r="A80" s="148"/>
      <c r="B80" s="148"/>
      <c r="C80" s="148"/>
      <c r="D80" s="148"/>
      <c r="E80" s="148"/>
      <c r="F80" s="148"/>
      <c r="G80" s="148"/>
      <c r="H80" s="148"/>
      <c r="I80" s="148"/>
      <c r="J80" s="148"/>
      <c r="K80" s="148"/>
      <c r="L80" s="148"/>
      <c r="M80" s="148"/>
      <c r="N80" s="148"/>
      <c r="O80" s="148"/>
    </row>
    <row r="81" spans="1:25" s="134" customFormat="1" ht="18.75" x14ac:dyDescent="0.25">
      <c r="A81" s="137"/>
      <c r="B81" s="124" t="s">
        <v>213</v>
      </c>
    </row>
    <row r="82" spans="1:25" x14ac:dyDescent="0.25">
      <c r="A82" s="139"/>
      <c r="B82" s="24"/>
      <c r="C82" s="24"/>
      <c r="D82" s="24"/>
      <c r="E82" s="88"/>
      <c r="H82" s="167"/>
      <c r="K82" s="167"/>
    </row>
    <row r="83" spans="1:25" x14ac:dyDescent="0.25">
      <c r="A83" s="139">
        <v>1</v>
      </c>
      <c r="B83" s="24" t="s">
        <v>200</v>
      </c>
      <c r="C83" s="24"/>
      <c r="D83" s="24"/>
      <c r="E83" s="88"/>
      <c r="H83" s="167"/>
      <c r="K83" s="167"/>
    </row>
    <row r="84" spans="1:25" x14ac:dyDescent="0.25">
      <c r="A84" s="139">
        <v>1.1000000000000001</v>
      </c>
      <c r="B84" s="281" t="s">
        <v>201</v>
      </c>
      <c r="C84" s="281"/>
      <c r="D84" s="289"/>
      <c r="E84" s="88"/>
      <c r="H84" s="167"/>
      <c r="K84" s="167"/>
    </row>
    <row r="85" spans="1:25" x14ac:dyDescent="0.25">
      <c r="A85" s="140" t="s">
        <v>202</v>
      </c>
      <c r="B85" s="281" t="s">
        <v>203</v>
      </c>
      <c r="C85" s="281"/>
      <c r="D85" s="289"/>
      <c r="E85" s="88"/>
      <c r="H85" s="167"/>
      <c r="K85" s="167"/>
    </row>
    <row r="86" spans="1:25" ht="15" customHeight="1" x14ac:dyDescent="0.25">
      <c r="A86" s="140" t="s">
        <v>204</v>
      </c>
      <c r="B86" s="282" t="s">
        <v>205</v>
      </c>
      <c r="C86" s="282"/>
      <c r="D86" s="286"/>
      <c r="E86" s="88"/>
      <c r="F86" s="174"/>
      <c r="H86" s="167"/>
      <c r="I86" s="174"/>
      <c r="K86" s="167"/>
      <c r="L86" s="174"/>
    </row>
    <row r="87" spans="1:25" ht="15" customHeight="1" x14ac:dyDescent="0.25">
      <c r="A87" s="140" t="s">
        <v>206</v>
      </c>
      <c r="B87" s="282" t="s">
        <v>207</v>
      </c>
      <c r="C87" s="282"/>
      <c r="D87" s="286"/>
      <c r="E87" s="88"/>
      <c r="H87" s="167"/>
      <c r="K87" s="167"/>
    </row>
    <row r="88" spans="1:25" s="116" customFormat="1" x14ac:dyDescent="0.25">
      <c r="A88" s="139"/>
      <c r="B88" s="24"/>
      <c r="C88" s="24"/>
      <c r="D88" s="24"/>
      <c r="E88" s="88"/>
      <c r="F88" s="156"/>
      <c r="G88" s="156"/>
      <c r="H88" s="167"/>
      <c r="I88" s="156"/>
      <c r="J88" s="156"/>
      <c r="K88" s="167"/>
      <c r="L88" s="156"/>
      <c r="M88" s="156"/>
      <c r="N88"/>
      <c r="O88"/>
      <c r="P88"/>
      <c r="Q88"/>
      <c r="R88"/>
      <c r="S88"/>
      <c r="T88"/>
      <c r="U88"/>
      <c r="V88"/>
      <c r="W88"/>
      <c r="X88"/>
      <c r="Y88"/>
    </row>
    <row r="89" spans="1:25" s="116" customFormat="1" x14ac:dyDescent="0.25">
      <c r="A89" s="139">
        <v>2</v>
      </c>
      <c r="B89" s="281" t="s">
        <v>208</v>
      </c>
      <c r="C89" s="281"/>
      <c r="D89" s="289"/>
      <c r="E89" s="88"/>
      <c r="F89" s="156"/>
      <c r="G89" s="156"/>
      <c r="H89" s="167"/>
      <c r="I89" s="156"/>
      <c r="J89" s="156"/>
      <c r="K89" s="167"/>
      <c r="L89" s="156"/>
      <c r="M89" s="156"/>
      <c r="N89"/>
      <c r="O89"/>
      <c r="P89"/>
      <c r="Q89"/>
      <c r="R89"/>
      <c r="S89"/>
      <c r="T89"/>
      <c r="U89"/>
      <c r="V89"/>
      <c r="W89"/>
      <c r="X89"/>
      <c r="Y89"/>
    </row>
    <row r="90" spans="1:25" s="115" customFormat="1" x14ac:dyDescent="0.25">
      <c r="A90" s="138">
        <v>2.1</v>
      </c>
      <c r="B90" s="281" t="s">
        <v>220</v>
      </c>
      <c r="C90" s="281"/>
      <c r="D90" s="289"/>
      <c r="E90" s="90"/>
      <c r="F90" s="168"/>
      <c r="G90" s="168"/>
      <c r="H90" s="169"/>
      <c r="I90" s="168"/>
      <c r="J90" s="168"/>
      <c r="K90" s="169"/>
      <c r="L90" s="168"/>
      <c r="M90" s="168"/>
    </row>
    <row r="91" spans="1:25" s="116" customFormat="1" x14ac:dyDescent="0.25">
      <c r="A91" s="139"/>
      <c r="B91" s="24"/>
      <c r="C91" s="24"/>
      <c r="D91" s="24"/>
      <c r="E91" s="88"/>
      <c r="F91" s="156"/>
      <c r="G91" s="156"/>
      <c r="H91" s="167"/>
      <c r="I91" s="156"/>
      <c r="J91" s="156"/>
      <c r="K91" s="167"/>
      <c r="L91" s="156"/>
      <c r="M91" s="156"/>
      <c r="N91"/>
      <c r="O91"/>
      <c r="P91"/>
      <c r="Q91"/>
      <c r="R91"/>
      <c r="S91"/>
      <c r="T91"/>
      <c r="U91"/>
      <c r="V91"/>
      <c r="W91"/>
      <c r="X91"/>
      <c r="Y91"/>
    </row>
    <row r="92" spans="1:25" s="116" customFormat="1" x14ac:dyDescent="0.25">
      <c r="A92" s="139">
        <v>3</v>
      </c>
      <c r="B92" s="281" t="s">
        <v>209</v>
      </c>
      <c r="C92" s="281"/>
      <c r="D92" s="289"/>
      <c r="E92" s="88"/>
      <c r="F92" s="156"/>
      <c r="G92" s="156"/>
      <c r="H92" s="167"/>
      <c r="I92" s="156"/>
      <c r="J92" s="156"/>
      <c r="K92" s="167"/>
      <c r="L92" s="156"/>
      <c r="M92" s="156"/>
      <c r="N92"/>
      <c r="O92"/>
      <c r="P92"/>
      <c r="Q92"/>
      <c r="R92"/>
      <c r="S92"/>
      <c r="T92"/>
      <c r="U92"/>
      <c r="V92"/>
      <c r="W92"/>
      <c r="X92"/>
      <c r="Y92"/>
    </row>
    <row r="93" spans="1:25" s="116" customFormat="1" x14ac:dyDescent="0.25">
      <c r="A93" s="139" t="s">
        <v>194</v>
      </c>
      <c r="B93" s="278" t="s">
        <v>195</v>
      </c>
      <c r="C93" s="278"/>
      <c r="D93" s="290"/>
      <c r="E93" s="88"/>
      <c r="F93" s="156"/>
      <c r="G93" s="156"/>
      <c r="H93" s="167"/>
      <c r="I93" s="156"/>
      <c r="J93" s="156"/>
      <c r="K93" s="167"/>
      <c r="L93" s="156"/>
      <c r="M93" s="156"/>
      <c r="N93"/>
      <c r="O93"/>
      <c r="P93"/>
      <c r="Q93"/>
      <c r="R93"/>
      <c r="S93"/>
      <c r="T93"/>
      <c r="U93"/>
      <c r="V93"/>
      <c r="W93"/>
      <c r="X93"/>
      <c r="Y93"/>
    </row>
    <row r="94" spans="1:25" s="116" customFormat="1" x14ac:dyDescent="0.25">
      <c r="A94" s="140" t="s">
        <v>196</v>
      </c>
      <c r="B94" s="24" t="s">
        <v>197</v>
      </c>
      <c r="C94" s="24"/>
      <c r="D94" s="24"/>
      <c r="E94" s="88"/>
      <c r="F94" s="156"/>
      <c r="G94" s="156"/>
      <c r="H94" s="167"/>
      <c r="I94" s="168">
        <v>0.53</v>
      </c>
      <c r="J94" s="156"/>
      <c r="K94" s="167"/>
      <c r="L94" s="156">
        <v>0.42</v>
      </c>
      <c r="M94" s="156"/>
      <c r="N94"/>
      <c r="O94"/>
      <c r="P94"/>
      <c r="Q94"/>
      <c r="R94"/>
      <c r="S94"/>
      <c r="T94"/>
      <c r="U94"/>
      <c r="V94"/>
      <c r="W94"/>
      <c r="X94"/>
      <c r="Y94"/>
    </row>
    <row r="95" spans="1:25" s="116" customFormat="1" x14ac:dyDescent="0.25">
      <c r="A95" s="140" t="s">
        <v>198</v>
      </c>
      <c r="B95" s="24" t="s">
        <v>199</v>
      </c>
      <c r="C95" s="24"/>
      <c r="D95" s="24"/>
      <c r="E95" s="88"/>
      <c r="F95" s="156"/>
      <c r="G95" s="156"/>
      <c r="H95" s="167"/>
      <c r="I95" s="168">
        <v>4.3499999999999996</v>
      </c>
      <c r="J95" s="156"/>
      <c r="K95" s="167"/>
      <c r="L95" s="156">
        <v>2.34</v>
      </c>
      <c r="M95" s="156"/>
      <c r="N95"/>
      <c r="O95"/>
      <c r="P95"/>
      <c r="Q95"/>
      <c r="R95"/>
      <c r="S95"/>
      <c r="T95"/>
      <c r="U95"/>
      <c r="V95"/>
      <c r="W95"/>
      <c r="X95"/>
      <c r="Y95"/>
    </row>
    <row r="96" spans="1:25" s="127" customFormat="1" x14ac:dyDescent="0.25">
      <c r="A96" s="126"/>
      <c r="B96" s="126"/>
      <c r="C96" s="126"/>
      <c r="D96" s="126"/>
      <c r="E96" s="130"/>
      <c r="F96" s="172"/>
      <c r="G96" s="172"/>
      <c r="H96" s="173"/>
      <c r="I96" s="172"/>
      <c r="J96" s="172"/>
      <c r="K96" s="173"/>
      <c r="L96" s="172"/>
      <c r="M96" s="17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</row>
    <row r="97" spans="1:25" x14ac:dyDescent="0.25">
      <c r="A97" s="140"/>
      <c r="B97" s="24"/>
      <c r="C97" s="24"/>
      <c r="D97" s="24"/>
      <c r="E97" s="24"/>
    </row>
    <row r="98" spans="1:25" s="147" customFormat="1" ht="18.75" x14ac:dyDescent="0.3">
      <c r="A98" s="145"/>
      <c r="B98" s="146" t="s">
        <v>5</v>
      </c>
    </row>
    <row r="99" spans="1:25" s="115" customFormat="1" x14ac:dyDescent="0.25">
      <c r="A99" s="214"/>
      <c r="D99" s="215"/>
      <c r="E99" s="216"/>
      <c r="F99" s="220"/>
      <c r="G99" s="221"/>
      <c r="H99" s="220"/>
      <c r="I99" s="220"/>
      <c r="J99" s="221"/>
      <c r="K99" s="220"/>
      <c r="L99" s="220"/>
      <c r="M99" s="221"/>
    </row>
    <row r="100" spans="1:25" s="115" customFormat="1" x14ac:dyDescent="0.25">
      <c r="A100" s="214">
        <v>1.1000000000000001</v>
      </c>
      <c r="B100" s="214" t="s">
        <v>20</v>
      </c>
      <c r="D100" s="215"/>
      <c r="E100" s="216"/>
      <c r="F100" s="220"/>
      <c r="G100" s="221"/>
      <c r="H100" s="220"/>
      <c r="I100" s="220"/>
      <c r="J100" s="221"/>
      <c r="K100" s="220"/>
      <c r="L100" s="220"/>
      <c r="M100" s="221"/>
    </row>
    <row r="101" spans="1:25" s="115" customFormat="1" x14ac:dyDescent="0.25">
      <c r="A101" s="214">
        <v>1.2</v>
      </c>
      <c r="B101" s="214" t="s">
        <v>278</v>
      </c>
      <c r="D101" s="215"/>
      <c r="E101" s="216"/>
      <c r="F101" s="220"/>
      <c r="G101" s="221"/>
      <c r="H101" s="220"/>
      <c r="I101" s="220"/>
      <c r="J101" s="221"/>
      <c r="K101" s="220"/>
      <c r="L101" s="220"/>
      <c r="M101" s="221"/>
    </row>
    <row r="102" spans="1:25" s="115" customFormat="1" x14ac:dyDescent="0.25">
      <c r="A102" s="214">
        <v>1.3</v>
      </c>
      <c r="B102" s="214" t="s">
        <v>291</v>
      </c>
      <c r="D102" s="215"/>
      <c r="E102" s="216"/>
      <c r="F102" s="220"/>
      <c r="G102" s="221"/>
      <c r="H102" s="220"/>
      <c r="I102" s="220"/>
      <c r="J102" s="221"/>
      <c r="K102" s="220"/>
      <c r="L102" s="220"/>
      <c r="M102" s="221"/>
    </row>
    <row r="103" spans="1:25" s="115" customFormat="1" x14ac:dyDescent="0.25">
      <c r="A103" s="214">
        <v>2.1</v>
      </c>
      <c r="B103" s="214" t="s">
        <v>172</v>
      </c>
      <c r="D103" s="215"/>
      <c r="E103" s="216"/>
      <c r="F103" s="220"/>
      <c r="G103" s="221"/>
      <c r="H103" s="220"/>
      <c r="I103" s="220"/>
      <c r="J103" s="221"/>
      <c r="K103" s="220"/>
      <c r="L103" s="220"/>
      <c r="M103" s="221"/>
    </row>
    <row r="104" spans="1:25" s="115" customFormat="1" x14ac:dyDescent="0.25">
      <c r="A104" s="214">
        <v>2.2000000000000002</v>
      </c>
      <c r="B104" s="214" t="s">
        <v>289</v>
      </c>
      <c r="D104" s="215"/>
      <c r="E104" s="216"/>
      <c r="F104" s="220"/>
      <c r="G104" s="221"/>
      <c r="H104" s="220"/>
      <c r="I104" s="220"/>
      <c r="J104" s="221"/>
      <c r="K104" s="220"/>
      <c r="L104" s="220"/>
      <c r="M104" s="221"/>
    </row>
    <row r="105" spans="1:25" s="115" customFormat="1" x14ac:dyDescent="0.25">
      <c r="A105" s="214">
        <v>2.2999999999999998</v>
      </c>
      <c r="B105" s="214" t="s">
        <v>290</v>
      </c>
      <c r="D105" s="215"/>
      <c r="E105" s="216"/>
      <c r="F105" s="220"/>
      <c r="G105" s="221"/>
      <c r="H105" s="220"/>
      <c r="I105" s="220"/>
      <c r="J105" s="221"/>
      <c r="K105" s="220"/>
      <c r="L105" s="220"/>
      <c r="M105" s="221"/>
    </row>
    <row r="106" spans="1:25" s="115" customFormat="1" x14ac:dyDescent="0.25">
      <c r="A106" s="214">
        <v>3</v>
      </c>
      <c r="B106" s="214" t="s">
        <v>44</v>
      </c>
      <c r="D106" s="215"/>
      <c r="E106" s="216"/>
      <c r="F106" s="220"/>
      <c r="G106" s="221"/>
      <c r="H106" s="220"/>
      <c r="I106" s="220"/>
      <c r="J106" s="221"/>
      <c r="K106" s="220"/>
      <c r="L106" s="220"/>
      <c r="M106" s="221"/>
    </row>
    <row r="107" spans="1:25" s="115" customFormat="1" x14ac:dyDescent="0.25">
      <c r="A107" s="214">
        <v>3.1</v>
      </c>
      <c r="B107" s="214" t="s">
        <v>45</v>
      </c>
      <c r="D107" s="215"/>
      <c r="E107" s="216"/>
      <c r="F107" s="220"/>
      <c r="G107" s="221"/>
      <c r="H107" s="220"/>
      <c r="I107" s="220"/>
      <c r="J107" s="221"/>
      <c r="K107" s="220"/>
      <c r="L107" s="220"/>
      <c r="M107" s="221"/>
    </row>
    <row r="108" spans="1:25" s="115" customFormat="1" x14ac:dyDescent="0.25">
      <c r="A108" s="214">
        <v>3.2</v>
      </c>
      <c r="B108" s="214" t="s">
        <v>42</v>
      </c>
      <c r="D108" s="215"/>
      <c r="E108" s="216"/>
      <c r="F108" s="220"/>
      <c r="G108" s="221"/>
      <c r="H108" s="220"/>
      <c r="I108" s="220"/>
      <c r="J108" s="221"/>
      <c r="K108" s="220"/>
      <c r="L108" s="220"/>
      <c r="M108" s="221"/>
    </row>
    <row r="109" spans="1:25" s="115" customFormat="1" x14ac:dyDescent="0.25">
      <c r="A109" s="214">
        <v>3.3</v>
      </c>
      <c r="B109" s="214" t="s">
        <v>43</v>
      </c>
      <c r="D109" s="215"/>
      <c r="E109" s="216"/>
      <c r="F109" s="220"/>
      <c r="G109" s="221"/>
      <c r="H109" s="220"/>
      <c r="I109" s="220"/>
      <c r="J109" s="221"/>
      <c r="K109" s="220"/>
      <c r="L109" s="220"/>
      <c r="M109" s="221"/>
    </row>
    <row r="110" spans="1:25" s="115" customFormat="1" x14ac:dyDescent="0.25">
      <c r="A110" s="214">
        <v>3.4</v>
      </c>
      <c r="B110" s="214" t="s">
        <v>19</v>
      </c>
      <c r="D110" s="215"/>
      <c r="E110" s="216"/>
      <c r="F110" s="220"/>
      <c r="G110" s="221"/>
      <c r="H110" s="220"/>
      <c r="I110" s="220"/>
      <c r="J110" s="221"/>
      <c r="K110" s="220"/>
      <c r="L110" s="220"/>
      <c r="M110" s="221"/>
    </row>
    <row r="111" spans="1:25" s="127" customFormat="1" x14ac:dyDescent="0.25">
      <c r="A111" s="126"/>
      <c r="B111" s="126"/>
      <c r="C111" s="126"/>
      <c r="D111" s="126"/>
      <c r="E111" s="130"/>
      <c r="F111" s="172"/>
      <c r="G111" s="172"/>
      <c r="H111" s="173"/>
      <c r="I111" s="172"/>
      <c r="J111" s="172"/>
      <c r="K111" s="173"/>
      <c r="L111" s="172"/>
      <c r="M111" s="17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</row>
    <row r="112" spans="1:25" x14ac:dyDescent="0.25">
      <c r="A112" s="140"/>
      <c r="B112" s="24"/>
      <c r="C112" s="24"/>
      <c r="D112" s="24"/>
      <c r="E112" s="24"/>
    </row>
    <row r="113" spans="1:13" s="147" customFormat="1" ht="18.75" x14ac:dyDescent="0.3">
      <c r="A113" s="145"/>
      <c r="B113" s="146" t="s">
        <v>48</v>
      </c>
    </row>
    <row r="114" spans="1:13" x14ac:dyDescent="0.25">
      <c r="A114" s="19"/>
      <c r="D114" s="2"/>
      <c r="E114" s="47"/>
      <c r="F114" s="185"/>
      <c r="G114" s="186"/>
      <c r="H114" s="185"/>
      <c r="I114" s="185"/>
      <c r="J114" s="186"/>
      <c r="K114" s="185"/>
      <c r="L114" s="185"/>
      <c r="M114" s="186"/>
    </row>
    <row r="115" spans="1:13" x14ac:dyDescent="0.25">
      <c r="A115" s="19"/>
      <c r="B115" s="33" t="s">
        <v>55</v>
      </c>
      <c r="D115" s="2"/>
      <c r="E115" s="47"/>
      <c r="F115" s="185"/>
      <c r="G115" s="186"/>
      <c r="H115" s="185"/>
      <c r="I115" s="185"/>
      <c r="J115" s="186"/>
      <c r="K115" s="185"/>
      <c r="L115" s="185"/>
      <c r="M115" s="186"/>
    </row>
    <row r="116" spans="1:13" x14ac:dyDescent="0.25">
      <c r="A116" s="19"/>
      <c r="B116" s="11"/>
      <c r="D116" s="2"/>
      <c r="E116" s="47"/>
      <c r="F116" s="185"/>
      <c r="G116" s="186"/>
      <c r="H116" s="185"/>
      <c r="I116" s="185"/>
      <c r="J116" s="186"/>
      <c r="K116" s="185"/>
      <c r="L116" s="185"/>
      <c r="M116" s="186"/>
    </row>
    <row r="117" spans="1:13" s="12" customFormat="1" x14ac:dyDescent="0.25">
      <c r="A117" s="23"/>
      <c r="B117" s="30"/>
      <c r="D117" s="13"/>
      <c r="E117" s="51"/>
      <c r="F117" s="187"/>
      <c r="G117" s="188"/>
      <c r="H117" s="187"/>
      <c r="I117" s="187"/>
      <c r="J117" s="188"/>
      <c r="K117" s="187"/>
      <c r="L117" s="187"/>
      <c r="M117" s="188"/>
    </row>
    <row r="118" spans="1:13" x14ac:dyDescent="0.25">
      <c r="A118" s="19"/>
    </row>
    <row r="119" spans="1:13" x14ac:dyDescent="0.25">
      <c r="A119" s="19"/>
      <c r="B119" s="85" t="s">
        <v>284</v>
      </c>
    </row>
  </sheetData>
  <mergeCells count="58">
    <mergeCell ref="B74:D74"/>
    <mergeCell ref="B76:C76"/>
    <mergeCell ref="B79:D79"/>
    <mergeCell ref="B84:D84"/>
    <mergeCell ref="B85:D85"/>
    <mergeCell ref="B86:D86"/>
    <mergeCell ref="B87:D87"/>
    <mergeCell ref="B89:D89"/>
    <mergeCell ref="B90:D90"/>
    <mergeCell ref="B92:D92"/>
    <mergeCell ref="B93:D93"/>
    <mergeCell ref="B72:D72"/>
    <mergeCell ref="B59:C59"/>
    <mergeCell ref="B60:D60"/>
    <mergeCell ref="B61:D61"/>
    <mergeCell ref="B62:D62"/>
    <mergeCell ref="B63:D63"/>
    <mergeCell ref="B64:D64"/>
    <mergeCell ref="B65:D65"/>
    <mergeCell ref="B66:D66"/>
    <mergeCell ref="B67:D67"/>
    <mergeCell ref="B69:D69"/>
    <mergeCell ref="B71:D71"/>
    <mergeCell ref="B58:C58"/>
    <mergeCell ref="B45:D45"/>
    <mergeCell ref="B46:D46"/>
    <mergeCell ref="B47:D47"/>
    <mergeCell ref="B48:D48"/>
    <mergeCell ref="B49:D49"/>
    <mergeCell ref="B51:D51"/>
    <mergeCell ref="B52:D52"/>
    <mergeCell ref="B54:C54"/>
    <mergeCell ref="B55:D55"/>
    <mergeCell ref="B56:D56"/>
    <mergeCell ref="B57:D57"/>
    <mergeCell ref="B44:D44"/>
    <mergeCell ref="B29:D29"/>
    <mergeCell ref="B31:C31"/>
    <mergeCell ref="B32:C32"/>
    <mergeCell ref="B33:C33"/>
    <mergeCell ref="B36:D36"/>
    <mergeCell ref="B38:D38"/>
    <mergeCell ref="B39:D39"/>
    <mergeCell ref="B40:D40"/>
    <mergeCell ref="B41:D41"/>
    <mergeCell ref="B43:C43"/>
    <mergeCell ref="B28:D28"/>
    <mergeCell ref="B11:C11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</mergeCells>
  <pageMargins left="0.7" right="0.7" top="0.75" bottom="0.75" header="0.3" footer="0.3"/>
  <pageSetup orientation="portrait" r:id="rId1"/>
  <headerFooter>
    <oddFooter>&amp;L_x000D_&amp;1#&amp;"Calibri"&amp;14&amp;K000000 Business Use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8FD86-6CD6-46D1-B780-588355158088}">
  <sheetPr>
    <tabColor rgb="FF0070C0"/>
  </sheetPr>
  <dimension ref="A1:AH119"/>
  <sheetViews>
    <sheetView showGridLines="0" zoomScale="85" zoomScaleNormal="85" workbookViewId="0">
      <pane ySplit="13" topLeftCell="A14" activePane="bottomLeft" state="frozen"/>
      <selection pane="bottomLeft" activeCell="N1" sqref="N1:W1048576"/>
    </sheetView>
  </sheetViews>
  <sheetFormatPr defaultRowHeight="15" outlineLevelRow="1" x14ac:dyDescent="0.25"/>
  <cols>
    <col min="1" max="1" width="8.140625" bestFit="1" customWidth="1"/>
    <col min="2" max="2" width="28.5703125" customWidth="1"/>
    <col min="3" max="3" width="70.28515625" customWidth="1"/>
    <col min="4" max="4" width="6.5703125" bestFit="1" customWidth="1"/>
    <col min="5" max="5" width="2.140625" customWidth="1"/>
    <col min="6" max="6" width="9.140625" style="156" customWidth="1"/>
    <col min="7" max="8" width="2.140625" style="156" customWidth="1"/>
    <col min="9" max="9" width="11.5703125" style="156" bestFit="1" customWidth="1"/>
    <col min="10" max="11" width="2.140625" style="156" customWidth="1"/>
    <col min="12" max="12" width="14.28515625" style="156" bestFit="1" customWidth="1"/>
    <col min="13" max="13" width="2.140625" style="156" customWidth="1"/>
    <col min="14" max="14" width="2.140625" style="24" customWidth="1"/>
    <col min="15" max="15" width="9.140625" customWidth="1"/>
    <col min="16" max="16" width="10.140625" customWidth="1"/>
  </cols>
  <sheetData>
    <row r="1" spans="1:34" ht="56.25" customHeight="1" x14ac:dyDescent="0.25">
      <c r="A1" s="135"/>
      <c r="B1" s="92"/>
      <c r="C1" s="94" t="s">
        <v>211</v>
      </c>
      <c r="D1" s="94"/>
      <c r="E1" s="94"/>
      <c r="F1" s="155"/>
      <c r="G1" s="155"/>
      <c r="H1" s="155"/>
      <c r="I1" s="155"/>
      <c r="J1" s="155"/>
      <c r="K1" s="155"/>
      <c r="L1" s="155"/>
      <c r="M1" s="155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</row>
    <row r="2" spans="1:34" outlineLevel="1" collapsed="1" x14ac:dyDescent="0.25">
      <c r="B2" s="87" t="s">
        <v>21</v>
      </c>
      <c r="C2" s="128" t="s">
        <v>323</v>
      </c>
      <c r="D2" s="95"/>
      <c r="E2" s="95"/>
      <c r="F2" s="158"/>
      <c r="G2" s="158"/>
      <c r="H2" s="158"/>
      <c r="I2" s="158"/>
      <c r="J2" s="158"/>
      <c r="K2" s="158"/>
      <c r="L2" s="158"/>
      <c r="M2" s="158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</row>
    <row r="3" spans="1:34" outlineLevel="1" x14ac:dyDescent="0.25">
      <c r="B3" s="87" t="s">
        <v>36</v>
      </c>
      <c r="C3" s="128" t="s">
        <v>327</v>
      </c>
      <c r="D3" s="95"/>
      <c r="E3" s="95"/>
      <c r="F3" s="158"/>
      <c r="G3" s="158"/>
      <c r="H3" s="158"/>
      <c r="I3" s="158"/>
      <c r="J3" s="158"/>
      <c r="K3" s="158"/>
      <c r="L3" s="158"/>
      <c r="M3" s="158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</row>
    <row r="4" spans="1:34" outlineLevel="1" x14ac:dyDescent="0.25">
      <c r="B4" s="87" t="s">
        <v>3</v>
      </c>
      <c r="C4" s="128" t="s">
        <v>325</v>
      </c>
      <c r="D4" s="128"/>
      <c r="E4" s="128"/>
      <c r="F4" s="159"/>
      <c r="G4" s="159"/>
      <c r="H4" s="159"/>
      <c r="I4" s="159"/>
      <c r="J4" s="159"/>
      <c r="K4" s="159"/>
      <c r="L4" s="159"/>
      <c r="M4" s="159"/>
      <c r="N4" s="95"/>
      <c r="O4" s="3"/>
      <c r="P4" s="3"/>
      <c r="Q4" s="3"/>
      <c r="R4" s="3"/>
      <c r="S4" s="3"/>
      <c r="T4" s="1"/>
      <c r="U4" s="3"/>
      <c r="V4" s="3"/>
      <c r="W4" s="1"/>
      <c r="X4" s="3"/>
      <c r="Y4" s="3"/>
      <c r="Z4" s="19"/>
    </row>
    <row r="5" spans="1:34" outlineLevel="1" x14ac:dyDescent="0.25">
      <c r="B5" s="87" t="s">
        <v>4</v>
      </c>
      <c r="C5" s="128" t="s">
        <v>326</v>
      </c>
      <c r="D5" s="95"/>
      <c r="E5" s="95"/>
      <c r="F5" s="158"/>
      <c r="G5" s="158"/>
      <c r="H5" s="158"/>
      <c r="I5" s="158"/>
      <c r="J5" s="158"/>
      <c r="K5" s="158"/>
      <c r="L5" s="158"/>
      <c r="M5" s="158"/>
      <c r="N5" s="95"/>
      <c r="O5" s="3"/>
      <c r="P5" s="3"/>
      <c r="Q5" s="3"/>
      <c r="R5" s="3"/>
      <c r="S5" s="3"/>
      <c r="T5" s="1"/>
      <c r="U5" s="3"/>
      <c r="V5" s="3"/>
      <c r="W5" s="1"/>
      <c r="X5" s="3"/>
      <c r="Y5" s="3"/>
      <c r="Z5" s="19"/>
    </row>
    <row r="6" spans="1:34" outlineLevel="1" x14ac:dyDescent="0.25">
      <c r="B6" s="87" t="s">
        <v>41</v>
      </c>
      <c r="C6" s="128" t="s">
        <v>315</v>
      </c>
      <c r="D6" s="128"/>
      <c r="E6" s="128"/>
      <c r="F6" s="159"/>
      <c r="G6" s="159"/>
      <c r="H6" s="159"/>
      <c r="I6" s="159"/>
      <c r="J6" s="159"/>
      <c r="K6" s="159"/>
      <c r="L6" s="159"/>
      <c r="M6" s="159"/>
      <c r="N6" s="95"/>
      <c r="O6" s="3"/>
      <c r="P6" s="3"/>
      <c r="Q6" s="3"/>
      <c r="R6" s="3"/>
      <c r="S6" s="3"/>
      <c r="T6" s="1"/>
      <c r="U6" s="3"/>
      <c r="V6" s="3"/>
      <c r="W6" s="1"/>
      <c r="X6" s="3"/>
      <c r="Y6" s="3"/>
      <c r="Z6" s="19"/>
    </row>
    <row r="7" spans="1:34" ht="16.149999999999999" customHeight="1" outlineLevel="1" x14ac:dyDescent="0.25">
      <c r="B7" s="93" t="s">
        <v>2</v>
      </c>
      <c r="C7" s="253">
        <v>45775</v>
      </c>
      <c r="D7" s="96"/>
      <c r="E7" s="96"/>
      <c r="F7" s="160"/>
      <c r="G7" s="160"/>
      <c r="H7" s="160"/>
      <c r="I7" s="160"/>
      <c r="J7" s="160"/>
      <c r="K7" s="160"/>
      <c r="L7" s="160"/>
      <c r="M7" s="160"/>
      <c r="N7" s="128"/>
      <c r="O7" s="3"/>
      <c r="P7" s="3"/>
      <c r="Q7" s="3"/>
      <c r="R7" s="3"/>
      <c r="S7" s="3"/>
      <c r="T7" s="1"/>
      <c r="U7" s="3"/>
      <c r="V7" s="3"/>
      <c r="W7" s="1"/>
      <c r="X7" s="3"/>
      <c r="Y7" s="3"/>
      <c r="Z7" s="19"/>
    </row>
    <row r="8" spans="1:34" s="12" customFormat="1" x14ac:dyDescent="0.25">
      <c r="B8" s="119"/>
      <c r="C8" s="120"/>
      <c r="D8" s="120"/>
      <c r="E8" s="120"/>
      <c r="F8" s="161"/>
      <c r="G8" s="161"/>
      <c r="H8" s="161"/>
      <c r="I8" s="161"/>
      <c r="J8" s="161"/>
      <c r="K8" s="161"/>
      <c r="L8" s="161"/>
      <c r="M8" s="161"/>
      <c r="N8" s="128"/>
      <c r="O8" s="3"/>
      <c r="P8" s="3"/>
      <c r="Q8" s="3"/>
      <c r="R8" s="3"/>
      <c r="S8" s="3"/>
      <c r="T8" s="1"/>
      <c r="U8" s="3"/>
      <c r="V8" s="3"/>
      <c r="W8" s="1"/>
      <c r="X8" s="3"/>
      <c r="Y8" s="3"/>
      <c r="Z8" s="19"/>
      <c r="AA8"/>
      <c r="AB8"/>
      <c r="AC8"/>
      <c r="AD8"/>
      <c r="AE8"/>
      <c r="AF8"/>
      <c r="AG8"/>
      <c r="AH8"/>
    </row>
    <row r="9" spans="1:34" s="109" customFormat="1" ht="6" customHeight="1" x14ac:dyDescent="0.25">
      <c r="A9" s="104"/>
      <c r="B9" s="97"/>
      <c r="C9" s="101"/>
      <c r="D9" s="121"/>
      <c r="E9" s="99"/>
      <c r="F9" s="100"/>
      <c r="G9" s="162"/>
      <c r="H9" s="163"/>
      <c r="I9" s="100"/>
      <c r="J9" s="162"/>
      <c r="K9" s="99"/>
      <c r="L9" s="100"/>
      <c r="M9" s="162"/>
      <c r="N9" s="101"/>
      <c r="O9" s="106"/>
      <c r="P9" s="106"/>
      <c r="Q9" s="106"/>
      <c r="R9" s="106"/>
      <c r="S9" s="106"/>
      <c r="T9" s="107"/>
      <c r="U9" s="106"/>
      <c r="V9" s="106"/>
      <c r="W9" s="107"/>
      <c r="X9" s="106"/>
      <c r="Y9" s="106"/>
      <c r="Z9" s="108"/>
    </row>
    <row r="10" spans="1:34" s="109" customFormat="1" x14ac:dyDescent="0.25">
      <c r="A10" s="136"/>
      <c r="B10" s="97"/>
      <c r="C10" s="97"/>
      <c r="D10" s="122"/>
      <c r="E10" s="98"/>
      <c r="F10" s="98" t="s">
        <v>52</v>
      </c>
      <c r="G10" s="164"/>
      <c r="H10" s="98"/>
      <c r="I10" s="98" t="s">
        <v>1</v>
      </c>
      <c r="J10" s="164"/>
      <c r="K10" s="98"/>
      <c r="L10" s="98" t="s">
        <v>0</v>
      </c>
      <c r="M10" s="164"/>
      <c r="N10" s="103"/>
      <c r="O10" s="106"/>
      <c r="P10" s="106"/>
      <c r="Q10" s="106"/>
      <c r="R10" s="106"/>
      <c r="S10" s="106"/>
      <c r="T10" s="107"/>
      <c r="U10" s="106"/>
      <c r="V10" s="106"/>
      <c r="W10" s="107"/>
      <c r="X10" s="106"/>
      <c r="Y10" s="106"/>
      <c r="Z10" s="108"/>
    </row>
    <row r="11" spans="1:34" s="109" customFormat="1" x14ac:dyDescent="0.25">
      <c r="A11" s="117" t="s">
        <v>22</v>
      </c>
      <c r="B11" s="276" t="s">
        <v>179</v>
      </c>
      <c r="C11" s="277"/>
      <c r="D11" s="122"/>
      <c r="E11" s="98"/>
      <c r="F11" s="118"/>
      <c r="G11" s="164"/>
      <c r="H11" s="98"/>
      <c r="I11" s="118">
        <v>2023</v>
      </c>
      <c r="J11" s="164"/>
      <c r="K11" s="98"/>
      <c r="L11" s="118">
        <v>2024</v>
      </c>
      <c r="M11" s="164"/>
      <c r="N11" s="103"/>
      <c r="O11" s="106"/>
      <c r="P11" s="106"/>
      <c r="Q11" s="106"/>
      <c r="R11" s="106"/>
      <c r="S11" s="106"/>
      <c r="T11" s="107"/>
      <c r="U11" s="106"/>
      <c r="V11" s="106"/>
      <c r="W11" s="107"/>
      <c r="X11" s="106"/>
      <c r="Y11" s="106"/>
      <c r="Z11" s="108"/>
    </row>
    <row r="12" spans="1:34" s="109" customFormat="1" x14ac:dyDescent="0.25">
      <c r="A12" s="136"/>
      <c r="B12" s="97"/>
      <c r="C12" s="97"/>
      <c r="D12" s="122"/>
      <c r="E12" s="99"/>
      <c r="F12" s="100"/>
      <c r="G12" s="164"/>
      <c r="H12" s="165"/>
      <c r="I12" s="100"/>
      <c r="J12" s="164"/>
      <c r="K12" s="99"/>
      <c r="L12" s="100"/>
      <c r="M12" s="164"/>
      <c r="N12" s="103"/>
      <c r="O12" s="106"/>
      <c r="P12" s="106"/>
      <c r="Q12" s="106"/>
      <c r="R12" s="106"/>
      <c r="S12" s="106"/>
      <c r="T12" s="107"/>
      <c r="U12" s="106"/>
      <c r="V12" s="106"/>
      <c r="W12" s="107"/>
      <c r="X12" s="106"/>
      <c r="Y12" s="106"/>
      <c r="Z12" s="108"/>
    </row>
    <row r="13" spans="1:34" s="194" customFormat="1" ht="6" customHeight="1" x14ac:dyDescent="0.25">
      <c r="A13" s="189"/>
      <c r="B13" s="189"/>
      <c r="C13" s="189"/>
      <c r="D13" s="190"/>
      <c r="E13" s="191"/>
      <c r="F13" s="192"/>
      <c r="G13" s="193"/>
      <c r="H13" s="192"/>
      <c r="I13" s="192"/>
      <c r="J13" s="193"/>
      <c r="K13" s="192"/>
      <c r="L13" s="192"/>
      <c r="M13" s="193"/>
      <c r="N13" s="189"/>
    </row>
    <row r="14" spans="1:34" x14ac:dyDescent="0.25">
      <c r="A14" s="24"/>
      <c r="B14" s="24"/>
      <c r="C14" s="24"/>
      <c r="D14" s="24"/>
      <c r="E14" s="46"/>
    </row>
    <row r="15" spans="1:34" s="144" customFormat="1" ht="18.75" x14ac:dyDescent="0.25">
      <c r="A15" s="141"/>
      <c r="B15" s="142" t="s">
        <v>212</v>
      </c>
      <c r="C15" s="143"/>
      <c r="D15" s="143"/>
      <c r="E15" s="143"/>
      <c r="F15" s="166"/>
      <c r="G15" s="166"/>
      <c r="H15" s="166"/>
      <c r="I15" s="166"/>
      <c r="J15" s="166"/>
      <c r="K15" s="166"/>
      <c r="L15" s="166"/>
      <c r="M15" s="166"/>
      <c r="N15" s="143"/>
    </row>
    <row r="16" spans="1:34" x14ac:dyDescent="0.25">
      <c r="A16" s="110"/>
      <c r="B16" s="93"/>
      <c r="C16" s="87"/>
      <c r="D16" s="24"/>
      <c r="E16" s="88"/>
      <c r="H16" s="167"/>
      <c r="K16" s="167"/>
    </row>
    <row r="17" spans="1:16" x14ac:dyDescent="0.25">
      <c r="A17" s="110">
        <v>1</v>
      </c>
      <c r="B17" s="93" t="s">
        <v>180</v>
      </c>
      <c r="C17" s="87"/>
      <c r="D17" s="24"/>
      <c r="E17" s="88"/>
      <c r="H17" s="167"/>
      <c r="I17" s="247"/>
      <c r="K17" s="167"/>
    </row>
    <row r="18" spans="1:16" x14ac:dyDescent="0.25">
      <c r="A18" s="140">
        <v>1.1000000000000001</v>
      </c>
      <c r="B18" s="278" t="s">
        <v>181</v>
      </c>
      <c r="C18" s="278"/>
      <c r="D18" s="278"/>
      <c r="E18" s="129"/>
      <c r="H18" s="167"/>
      <c r="I18" s="254">
        <v>335113</v>
      </c>
      <c r="K18" s="167"/>
      <c r="L18" s="250">
        <v>335671</v>
      </c>
      <c r="N18" s="140"/>
    </row>
    <row r="19" spans="1:16" x14ac:dyDescent="0.25">
      <c r="A19" s="45">
        <v>1.2</v>
      </c>
      <c r="B19" s="279" t="s">
        <v>182</v>
      </c>
      <c r="C19" s="279"/>
      <c r="D19" s="279"/>
      <c r="E19" s="88"/>
      <c r="H19" s="167"/>
      <c r="I19" s="247"/>
      <c r="K19" s="167"/>
    </row>
    <row r="20" spans="1:16" x14ac:dyDescent="0.25">
      <c r="A20" s="140" t="s">
        <v>183</v>
      </c>
      <c r="B20" s="278" t="s">
        <v>184</v>
      </c>
      <c r="C20" s="278"/>
      <c r="D20" s="278"/>
      <c r="E20" s="88"/>
      <c r="H20" s="167"/>
      <c r="I20" s="248">
        <v>2255.1</v>
      </c>
      <c r="K20" s="167"/>
      <c r="L20" s="261">
        <v>2667</v>
      </c>
      <c r="O20" s="113"/>
      <c r="P20" s="113"/>
    </row>
    <row r="21" spans="1:16" x14ac:dyDescent="0.25">
      <c r="A21" s="140" t="s">
        <v>185</v>
      </c>
      <c r="B21" s="278" t="s">
        <v>186</v>
      </c>
      <c r="C21" s="278"/>
      <c r="D21" s="278"/>
      <c r="E21" s="88"/>
      <c r="H21" s="167"/>
      <c r="I21" s="248">
        <v>2191.6999999999998</v>
      </c>
      <c r="K21" s="167"/>
      <c r="L21" s="261">
        <v>2196</v>
      </c>
      <c r="O21" s="113"/>
      <c r="P21" s="113"/>
    </row>
    <row r="22" spans="1:16" x14ac:dyDescent="0.25">
      <c r="A22" s="140" t="s">
        <v>187</v>
      </c>
      <c r="B22" s="278" t="s">
        <v>188</v>
      </c>
      <c r="C22" s="278"/>
      <c r="D22" s="278"/>
      <c r="E22" s="88"/>
      <c r="H22" s="167"/>
      <c r="I22" s="247">
        <v>0.1</v>
      </c>
      <c r="K22" s="167"/>
      <c r="L22" s="261">
        <v>7.0000000000000007E-2</v>
      </c>
      <c r="O22" s="113"/>
      <c r="P22" s="113"/>
    </row>
    <row r="23" spans="1:16" x14ac:dyDescent="0.25">
      <c r="A23" s="140" t="s">
        <v>189</v>
      </c>
      <c r="B23" s="278" t="s">
        <v>190</v>
      </c>
      <c r="C23" s="278"/>
      <c r="D23" s="278"/>
      <c r="E23" s="88"/>
      <c r="H23" s="167"/>
      <c r="I23" s="255">
        <v>0</v>
      </c>
      <c r="K23" s="167"/>
      <c r="L23" s="263">
        <v>0</v>
      </c>
      <c r="O23" s="113"/>
      <c r="P23" s="113"/>
    </row>
    <row r="24" spans="1:16" ht="54" customHeight="1" x14ac:dyDescent="0.25">
      <c r="A24" s="45">
        <v>1.3</v>
      </c>
      <c r="B24" s="280" t="s">
        <v>215</v>
      </c>
      <c r="C24" s="280"/>
      <c r="D24" s="280"/>
      <c r="E24" s="88"/>
      <c r="H24" s="167"/>
      <c r="K24" s="167"/>
    </row>
    <row r="25" spans="1:16" x14ac:dyDescent="0.25">
      <c r="A25" s="140" t="s">
        <v>191</v>
      </c>
      <c r="B25" s="278" t="s">
        <v>218</v>
      </c>
      <c r="C25" s="278"/>
      <c r="D25" s="278"/>
      <c r="E25" s="88"/>
      <c r="H25" s="167"/>
      <c r="K25" s="167"/>
    </row>
    <row r="26" spans="1:16" x14ac:dyDescent="0.25">
      <c r="A26" s="140" t="s">
        <v>192</v>
      </c>
      <c r="B26" s="278" t="s">
        <v>219</v>
      </c>
      <c r="C26" s="278"/>
      <c r="D26" s="278"/>
      <c r="E26" s="88"/>
      <c r="H26" s="167"/>
      <c r="K26" s="167"/>
    </row>
    <row r="27" spans="1:16" x14ac:dyDescent="0.25">
      <c r="A27" s="140">
        <v>2</v>
      </c>
      <c r="B27" s="281" t="s">
        <v>193</v>
      </c>
      <c r="C27" s="281"/>
      <c r="D27" s="281"/>
      <c r="E27" s="88"/>
      <c r="H27" s="167"/>
      <c r="K27" s="167"/>
    </row>
    <row r="28" spans="1:16" s="115" customFormat="1" ht="110.25" customHeight="1" x14ac:dyDescent="0.25">
      <c r="A28" s="149">
        <v>2.1</v>
      </c>
      <c r="B28" s="275" t="s">
        <v>214</v>
      </c>
      <c r="C28" s="275"/>
      <c r="D28" s="275"/>
      <c r="E28" s="90"/>
      <c r="F28" s="156"/>
      <c r="G28" s="168"/>
      <c r="H28" s="169"/>
      <c r="I28" s="254">
        <v>21992</v>
      </c>
      <c r="J28" s="168"/>
      <c r="K28" s="169"/>
      <c r="L28" s="254">
        <v>24554.09</v>
      </c>
      <c r="M28" s="168"/>
      <c r="N28" s="91"/>
      <c r="O28" s="114"/>
      <c r="P28" s="114"/>
    </row>
    <row r="29" spans="1:16" s="115" customFormat="1" x14ac:dyDescent="0.25">
      <c r="A29" s="138">
        <v>2.2000000000000002</v>
      </c>
      <c r="B29" s="281" t="s">
        <v>217</v>
      </c>
      <c r="C29" s="281"/>
      <c r="D29" s="281"/>
      <c r="E29" s="90"/>
      <c r="F29" s="156"/>
      <c r="G29" s="168"/>
      <c r="H29" s="169"/>
      <c r="I29" s="247">
        <v>879.68</v>
      </c>
      <c r="J29" s="168"/>
      <c r="K29" s="169"/>
      <c r="L29" s="247">
        <v>876.93</v>
      </c>
      <c r="M29" s="168"/>
      <c r="N29" s="91"/>
      <c r="O29" s="114"/>
      <c r="P29" s="114"/>
    </row>
    <row r="30" spans="1:16" s="115" customFormat="1" ht="62.25" customHeight="1" x14ac:dyDescent="0.25">
      <c r="A30" s="149" t="s">
        <v>223</v>
      </c>
      <c r="B30" s="150" t="s">
        <v>224</v>
      </c>
      <c r="C30" s="150"/>
      <c r="D30" s="148"/>
      <c r="E30" s="90"/>
      <c r="F30" s="156"/>
      <c r="G30" s="168"/>
      <c r="H30" s="169"/>
      <c r="I30" s="247">
        <v>45.82</v>
      </c>
      <c r="J30" s="168"/>
      <c r="K30" s="169"/>
      <c r="L30" s="247">
        <v>45.67</v>
      </c>
      <c r="M30" s="168"/>
      <c r="N30" s="91"/>
      <c r="O30" s="114"/>
      <c r="P30" s="114"/>
    </row>
    <row r="31" spans="1:16" s="115" customFormat="1" ht="50.25" customHeight="1" x14ac:dyDescent="0.25">
      <c r="A31" s="150">
        <v>2.2999999999999998</v>
      </c>
      <c r="B31" s="280" t="s">
        <v>225</v>
      </c>
      <c r="C31" s="280"/>
      <c r="D31" s="89"/>
      <c r="E31" s="90"/>
      <c r="F31" s="156"/>
      <c r="G31" s="168"/>
      <c r="H31" s="169"/>
      <c r="I31" s="254">
        <v>41270827</v>
      </c>
      <c r="J31" s="168"/>
      <c r="K31" s="169"/>
      <c r="L31" s="254">
        <v>41567896</v>
      </c>
      <c r="M31" s="168"/>
      <c r="N31" s="89"/>
    </row>
    <row r="32" spans="1:16" s="115" customFormat="1" ht="50.25" customHeight="1" x14ac:dyDescent="0.25">
      <c r="A32" s="150" t="s">
        <v>221</v>
      </c>
      <c r="B32" s="280" t="s">
        <v>222</v>
      </c>
      <c r="C32" s="280"/>
      <c r="D32" s="89"/>
      <c r="E32" s="90"/>
      <c r="F32" s="156"/>
      <c r="G32" s="168"/>
      <c r="H32" s="169"/>
      <c r="I32" s="249">
        <v>39207.589999999997</v>
      </c>
      <c r="J32" s="168"/>
      <c r="K32" s="169"/>
      <c r="L32" s="249">
        <v>39489.5</v>
      </c>
      <c r="M32" s="168"/>
      <c r="N32" s="89"/>
    </row>
    <row r="33" spans="1:34" s="182" customFormat="1" ht="78" customHeight="1" x14ac:dyDescent="0.25">
      <c r="A33" s="195">
        <v>2.4</v>
      </c>
      <c r="B33" s="283" t="s">
        <v>271</v>
      </c>
      <c r="C33" s="283"/>
      <c r="D33" s="132"/>
      <c r="E33" s="133"/>
      <c r="F33" s="198"/>
      <c r="G33" s="199"/>
      <c r="H33" s="200"/>
      <c r="I33" s="252">
        <v>1.1999999999999999E-3</v>
      </c>
      <c r="J33" s="199"/>
      <c r="K33" s="200"/>
      <c r="L33" s="252">
        <f>IF(L32&gt;0,L30/L32,"Missing Data")</f>
        <v>1.1565099583433572E-3</v>
      </c>
      <c r="M33" s="199"/>
      <c r="N33" s="132"/>
    </row>
    <row r="34" spans="1:34" x14ac:dyDescent="0.25">
      <c r="A34" s="24"/>
      <c r="B34" s="24"/>
      <c r="C34" s="24"/>
      <c r="D34" s="24"/>
      <c r="E34" s="24"/>
      <c r="N34" s="89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</row>
    <row r="35" spans="1:34" s="125" customFormat="1" ht="18.75" x14ac:dyDescent="0.25">
      <c r="A35" s="137"/>
      <c r="B35" s="124" t="s">
        <v>235</v>
      </c>
      <c r="C35" s="123"/>
      <c r="D35" s="123"/>
      <c r="E35" s="131"/>
      <c r="F35" s="170"/>
      <c r="G35" s="170"/>
      <c r="H35" s="171"/>
      <c r="I35" s="170"/>
      <c r="J35" s="170"/>
      <c r="K35" s="171"/>
      <c r="L35" s="170"/>
      <c r="M35" s="170"/>
      <c r="N35" s="123"/>
      <c r="Z35" s="154"/>
    </row>
    <row r="36" spans="1:34" s="115" customFormat="1" x14ac:dyDescent="0.25">
      <c r="A36" s="138"/>
      <c r="B36" s="281"/>
      <c r="C36" s="281"/>
      <c r="D36" s="281"/>
      <c r="E36" s="90"/>
      <c r="F36" s="168"/>
      <c r="G36" s="168"/>
      <c r="H36" s="169"/>
      <c r="I36" s="168"/>
      <c r="J36" s="168"/>
      <c r="K36" s="169"/>
      <c r="L36" s="168"/>
      <c r="M36" s="168"/>
      <c r="N36" s="91"/>
    </row>
    <row r="37" spans="1:34" s="115" customFormat="1" x14ac:dyDescent="0.25">
      <c r="A37" s="138"/>
      <c r="B37" s="148"/>
      <c r="C37" s="148"/>
      <c r="D37" s="148"/>
      <c r="E37" s="90"/>
      <c r="F37" s="168"/>
      <c r="G37" s="168"/>
      <c r="H37" s="169"/>
      <c r="I37" s="168"/>
      <c r="J37" s="168"/>
      <c r="K37" s="169"/>
      <c r="L37" s="168"/>
      <c r="M37" s="168"/>
      <c r="N37" s="91"/>
    </row>
    <row r="38" spans="1:34" s="115" customFormat="1" x14ac:dyDescent="0.25">
      <c r="A38" s="183">
        <v>1</v>
      </c>
      <c r="B38" s="284" t="s">
        <v>231</v>
      </c>
      <c r="C38" s="284"/>
      <c r="D38" s="284"/>
      <c r="E38" s="90"/>
      <c r="F38" s="175"/>
      <c r="G38" s="168"/>
      <c r="H38" s="169"/>
      <c r="I38" s="168"/>
      <c r="J38" s="168"/>
      <c r="K38" s="169"/>
      <c r="L38" s="168"/>
      <c r="M38" s="168"/>
      <c r="N38" s="91"/>
    </row>
    <row r="39" spans="1:34" s="115" customFormat="1" x14ac:dyDescent="0.25">
      <c r="A39" s="148" t="s">
        <v>202</v>
      </c>
      <c r="B39" s="281" t="s">
        <v>246</v>
      </c>
      <c r="C39" s="281"/>
      <c r="D39" s="281"/>
      <c r="E39" s="90"/>
      <c r="F39" s="175"/>
      <c r="G39" s="168"/>
      <c r="H39" s="169"/>
      <c r="I39" s="175"/>
      <c r="J39" s="168"/>
      <c r="K39" s="169"/>
      <c r="L39" s="175"/>
      <c r="M39" s="168"/>
      <c r="N39" s="91"/>
    </row>
    <row r="40" spans="1:34" s="115" customFormat="1" x14ac:dyDescent="0.25">
      <c r="A40" s="148" t="s">
        <v>204</v>
      </c>
      <c r="B40" s="281" t="s">
        <v>247</v>
      </c>
      <c r="C40" s="281"/>
      <c r="D40" s="281"/>
      <c r="E40" s="90"/>
      <c r="F40" s="175"/>
      <c r="G40" s="168"/>
      <c r="H40" s="169"/>
      <c r="I40" s="175"/>
      <c r="J40" s="168"/>
      <c r="K40" s="169"/>
      <c r="L40" s="175"/>
      <c r="M40" s="168"/>
      <c r="N40" s="91"/>
    </row>
    <row r="41" spans="1:34" s="115" customFormat="1" x14ac:dyDescent="0.25">
      <c r="A41" s="148" t="s">
        <v>226</v>
      </c>
      <c r="B41" s="281" t="s">
        <v>248</v>
      </c>
      <c r="C41" s="281"/>
      <c r="D41" s="281"/>
      <c r="E41" s="90"/>
      <c r="F41" s="175"/>
      <c r="G41" s="168"/>
      <c r="H41" s="169"/>
      <c r="I41" s="175"/>
      <c r="J41" s="168"/>
      <c r="K41" s="169"/>
      <c r="L41" s="175"/>
      <c r="M41" s="168"/>
      <c r="N41" s="91"/>
    </row>
    <row r="42" spans="1:34" s="115" customFormat="1" x14ac:dyDescent="0.25">
      <c r="A42" s="148" t="s">
        <v>206</v>
      </c>
      <c r="B42" s="148" t="s">
        <v>249</v>
      </c>
      <c r="C42" s="148"/>
      <c r="D42" s="148"/>
      <c r="E42" s="90"/>
      <c r="F42" s="175"/>
      <c r="G42" s="168"/>
      <c r="H42" s="169"/>
      <c r="I42" s="175"/>
      <c r="J42" s="168"/>
      <c r="K42" s="169"/>
      <c r="L42" s="175"/>
      <c r="M42" s="168"/>
      <c r="N42" s="91"/>
    </row>
    <row r="43" spans="1:34" s="115" customFormat="1" x14ac:dyDescent="0.25">
      <c r="A43" s="148" t="s">
        <v>227</v>
      </c>
      <c r="B43" s="282" t="s">
        <v>250</v>
      </c>
      <c r="C43" s="282"/>
      <c r="D43" s="151"/>
      <c r="E43" s="90"/>
      <c r="F43" s="175"/>
      <c r="G43" s="168"/>
      <c r="H43" s="169"/>
      <c r="I43" s="175"/>
      <c r="J43" s="168"/>
      <c r="K43" s="169"/>
      <c r="L43" s="175"/>
      <c r="M43" s="168"/>
      <c r="N43" s="91"/>
    </row>
    <row r="44" spans="1:34" s="115" customFormat="1" x14ac:dyDescent="0.25">
      <c r="A44" s="148" t="s">
        <v>228</v>
      </c>
      <c r="B44" s="282" t="s">
        <v>251</v>
      </c>
      <c r="C44" s="282"/>
      <c r="D44" s="282"/>
      <c r="E44" s="90"/>
      <c r="F44" s="175"/>
      <c r="G44" s="168"/>
      <c r="H44" s="169"/>
      <c r="I44" s="175"/>
      <c r="J44" s="168"/>
      <c r="K44" s="169"/>
      <c r="L44" s="175"/>
      <c r="M44" s="168"/>
      <c r="N44" s="91"/>
    </row>
    <row r="45" spans="1:34" s="115" customFormat="1" x14ac:dyDescent="0.25">
      <c r="A45" s="138" t="s">
        <v>229</v>
      </c>
      <c r="B45" s="281" t="s">
        <v>252</v>
      </c>
      <c r="C45" s="281"/>
      <c r="D45" s="281"/>
      <c r="E45" s="90"/>
      <c r="F45" s="175"/>
      <c r="G45" s="168"/>
      <c r="H45" s="169"/>
      <c r="I45" s="175"/>
      <c r="J45" s="168"/>
      <c r="K45" s="169"/>
      <c r="L45" s="175"/>
      <c r="M45" s="168"/>
      <c r="N45" s="91"/>
    </row>
    <row r="46" spans="1:34" s="115" customFormat="1" x14ac:dyDescent="0.25">
      <c r="A46" s="148" t="s">
        <v>230</v>
      </c>
      <c r="B46" s="281" t="s">
        <v>253</v>
      </c>
      <c r="C46" s="281"/>
      <c r="D46" s="281"/>
      <c r="E46" s="176"/>
      <c r="F46" s="175"/>
      <c r="G46" s="168"/>
      <c r="H46" s="169"/>
      <c r="I46" s="175"/>
      <c r="J46" s="168"/>
      <c r="K46" s="169"/>
      <c r="L46" s="175"/>
      <c r="M46" s="168"/>
      <c r="N46" s="177"/>
    </row>
    <row r="47" spans="1:34" s="115" customFormat="1" x14ac:dyDescent="0.25">
      <c r="A47" s="148">
        <v>1.2</v>
      </c>
      <c r="B47" s="281" t="s">
        <v>254</v>
      </c>
      <c r="C47" s="281"/>
      <c r="D47" s="281"/>
      <c r="E47" s="176"/>
      <c r="F47" s="175"/>
      <c r="G47" s="168"/>
      <c r="H47" s="169"/>
      <c r="I47" s="175"/>
      <c r="J47" s="168"/>
      <c r="K47" s="169"/>
      <c r="L47" s="175"/>
      <c r="M47" s="168"/>
      <c r="N47" s="177"/>
    </row>
    <row r="48" spans="1:34" s="115" customFormat="1" x14ac:dyDescent="0.25">
      <c r="A48" s="148">
        <v>1.3</v>
      </c>
      <c r="B48" s="281" t="s">
        <v>255</v>
      </c>
      <c r="C48" s="281"/>
      <c r="D48" s="281"/>
      <c r="E48" s="90"/>
      <c r="F48" s="175"/>
      <c r="G48" s="168"/>
      <c r="H48" s="169"/>
      <c r="I48" s="175"/>
      <c r="J48" s="168"/>
      <c r="K48" s="169"/>
      <c r="L48" s="175"/>
      <c r="M48" s="168"/>
      <c r="N48" s="91"/>
    </row>
    <row r="49" spans="1:14" s="115" customFormat="1" x14ac:dyDescent="0.25">
      <c r="A49" s="148">
        <v>1.4</v>
      </c>
      <c r="B49" s="281" t="s">
        <v>256</v>
      </c>
      <c r="C49" s="281"/>
      <c r="D49" s="281"/>
      <c r="E49" s="90"/>
      <c r="F49" s="175"/>
      <c r="G49" s="168"/>
      <c r="H49" s="169"/>
      <c r="I49" s="175"/>
      <c r="J49" s="168"/>
      <c r="K49" s="169"/>
      <c r="L49" s="175"/>
      <c r="M49" s="168"/>
      <c r="N49" s="91"/>
    </row>
    <row r="50" spans="1:14" s="115" customFormat="1" x14ac:dyDescent="0.25">
      <c r="A50" s="148"/>
      <c r="E50" s="90"/>
      <c r="F50" s="175"/>
      <c r="G50" s="168"/>
      <c r="H50" s="169"/>
      <c r="I50" s="175"/>
      <c r="J50" s="168"/>
      <c r="K50" s="169"/>
      <c r="L50" s="175"/>
      <c r="M50" s="168"/>
      <c r="N50" s="91"/>
    </row>
    <row r="51" spans="1:14" s="115" customFormat="1" x14ac:dyDescent="0.25">
      <c r="A51" s="183">
        <v>2</v>
      </c>
      <c r="B51" s="284" t="s">
        <v>236</v>
      </c>
      <c r="C51" s="284"/>
      <c r="D51" s="284"/>
      <c r="E51" s="90"/>
      <c r="F51" s="175"/>
      <c r="G51" s="168"/>
      <c r="H51" s="169"/>
      <c r="I51" s="175"/>
      <c r="J51" s="168"/>
      <c r="K51" s="169"/>
      <c r="L51" s="175"/>
      <c r="M51" s="168"/>
      <c r="N51" s="91"/>
    </row>
    <row r="52" spans="1:14" s="115" customFormat="1" x14ac:dyDescent="0.25">
      <c r="A52" s="148" t="s">
        <v>237</v>
      </c>
      <c r="B52" s="281" t="s">
        <v>246</v>
      </c>
      <c r="C52" s="281"/>
      <c r="D52" s="281"/>
      <c r="E52" s="90"/>
      <c r="F52" s="175"/>
      <c r="G52" s="168"/>
      <c r="H52" s="169"/>
      <c r="I52" s="175"/>
      <c r="J52" s="168"/>
      <c r="K52" s="169"/>
      <c r="L52" s="175"/>
      <c r="M52" s="168"/>
      <c r="N52" s="91"/>
    </row>
    <row r="53" spans="1:14" s="115" customFormat="1" x14ac:dyDescent="0.25">
      <c r="A53" s="148" t="s">
        <v>238</v>
      </c>
      <c r="B53" s="148" t="s">
        <v>249</v>
      </c>
      <c r="C53" s="148"/>
      <c r="D53" s="148"/>
      <c r="E53" s="90"/>
      <c r="F53" s="175"/>
      <c r="G53" s="168"/>
      <c r="H53" s="169"/>
      <c r="I53" s="175"/>
      <c r="J53" s="168"/>
      <c r="K53" s="169"/>
      <c r="L53" s="175"/>
      <c r="M53" s="168"/>
      <c r="N53" s="91"/>
    </row>
    <row r="54" spans="1:14" s="115" customFormat="1" x14ac:dyDescent="0.25">
      <c r="A54" s="148" t="s">
        <v>239</v>
      </c>
      <c r="B54" s="282" t="s">
        <v>250</v>
      </c>
      <c r="C54" s="282"/>
      <c r="D54" s="151"/>
      <c r="E54" s="90"/>
      <c r="F54" s="175"/>
      <c r="G54" s="168"/>
      <c r="H54" s="169"/>
      <c r="I54" s="175"/>
      <c r="J54" s="168"/>
      <c r="K54" s="169"/>
      <c r="L54" s="175"/>
      <c r="M54" s="168"/>
      <c r="N54" s="91"/>
    </row>
    <row r="55" spans="1:14" s="115" customFormat="1" x14ac:dyDescent="0.25">
      <c r="A55" s="148" t="s">
        <v>240</v>
      </c>
      <c r="B55" s="282" t="s">
        <v>251</v>
      </c>
      <c r="C55" s="282"/>
      <c r="D55" s="282"/>
      <c r="E55" s="90"/>
      <c r="F55" s="175"/>
      <c r="G55" s="168"/>
      <c r="H55" s="169"/>
      <c r="I55" s="175"/>
      <c r="J55" s="168"/>
      <c r="K55" s="169"/>
      <c r="L55" s="175"/>
      <c r="M55" s="168"/>
      <c r="N55" s="91"/>
    </row>
    <row r="56" spans="1:14" s="115" customFormat="1" ht="39.75" customHeight="1" x14ac:dyDescent="0.25">
      <c r="A56" s="138" t="s">
        <v>241</v>
      </c>
      <c r="B56" s="282" t="s">
        <v>252</v>
      </c>
      <c r="C56" s="282"/>
      <c r="D56" s="286"/>
      <c r="E56" s="90"/>
      <c r="F56" s="175"/>
      <c r="G56" s="168"/>
      <c r="H56" s="169"/>
      <c r="I56" s="175"/>
      <c r="J56" s="168"/>
      <c r="K56" s="169"/>
      <c r="L56" s="175"/>
      <c r="M56" s="168"/>
      <c r="N56" s="91"/>
    </row>
    <row r="57" spans="1:14" s="115" customFormat="1" x14ac:dyDescent="0.25">
      <c r="A57" s="148" t="s">
        <v>242</v>
      </c>
      <c r="B57" s="281" t="s">
        <v>257</v>
      </c>
      <c r="C57" s="281"/>
      <c r="D57" s="281"/>
      <c r="E57" s="176"/>
      <c r="F57" s="175"/>
      <c r="G57" s="168"/>
      <c r="H57" s="169"/>
      <c r="I57" s="175"/>
      <c r="J57" s="168"/>
      <c r="K57" s="169"/>
      <c r="L57" s="175"/>
      <c r="M57" s="168"/>
      <c r="N57" s="177"/>
    </row>
    <row r="58" spans="1:14" s="115" customFormat="1" ht="34.5" customHeight="1" x14ac:dyDescent="0.25">
      <c r="A58" s="148" t="s">
        <v>243</v>
      </c>
      <c r="B58" s="285" t="s">
        <v>258</v>
      </c>
      <c r="C58" s="285"/>
      <c r="D58" s="148"/>
      <c r="E58" s="176"/>
      <c r="F58" s="175"/>
      <c r="G58" s="168"/>
      <c r="H58" s="169"/>
      <c r="I58" s="175"/>
      <c r="J58" s="168"/>
      <c r="K58" s="169"/>
      <c r="L58" s="175"/>
      <c r="M58" s="168"/>
      <c r="N58" s="177"/>
    </row>
    <row r="59" spans="1:14" s="115" customFormat="1" x14ac:dyDescent="0.25">
      <c r="A59" s="148" t="s">
        <v>244</v>
      </c>
      <c r="B59" s="285" t="s">
        <v>259</v>
      </c>
      <c r="C59" s="285"/>
      <c r="D59" s="148"/>
      <c r="E59" s="176"/>
      <c r="F59" s="175"/>
      <c r="G59" s="168"/>
      <c r="H59" s="169"/>
      <c r="I59" s="175"/>
      <c r="J59" s="168"/>
      <c r="K59" s="169"/>
      <c r="L59" s="175"/>
      <c r="M59" s="168"/>
      <c r="N59" s="177"/>
    </row>
    <row r="60" spans="1:14" s="115" customFormat="1" x14ac:dyDescent="0.25">
      <c r="A60" s="148">
        <v>2.2000000000000002</v>
      </c>
      <c r="B60" s="281" t="s">
        <v>260</v>
      </c>
      <c r="C60" s="281"/>
      <c r="D60" s="281"/>
      <c r="E60" s="176"/>
      <c r="F60" s="175"/>
      <c r="G60" s="168"/>
      <c r="H60" s="169"/>
      <c r="I60" s="175"/>
      <c r="J60" s="168"/>
      <c r="K60" s="169"/>
      <c r="L60" s="175"/>
      <c r="M60" s="168"/>
      <c r="N60" s="91"/>
    </row>
    <row r="61" spans="1:14" s="115" customFormat="1" x14ac:dyDescent="0.25">
      <c r="A61" s="148">
        <v>2.2999999999999998</v>
      </c>
      <c r="B61" s="281" t="s">
        <v>261</v>
      </c>
      <c r="C61" s="281"/>
      <c r="D61" s="281"/>
      <c r="E61" s="90"/>
      <c r="F61" s="175"/>
      <c r="G61" s="168"/>
      <c r="H61" s="169"/>
      <c r="I61" s="175"/>
      <c r="J61" s="168"/>
      <c r="K61" s="169"/>
      <c r="L61" s="175"/>
      <c r="M61" s="168"/>
      <c r="N61" s="91"/>
    </row>
    <row r="62" spans="1:14" s="115" customFormat="1" x14ac:dyDescent="0.25">
      <c r="A62" s="148">
        <v>2.4</v>
      </c>
      <c r="B62" s="281" t="s">
        <v>262</v>
      </c>
      <c r="C62" s="281"/>
      <c r="D62" s="281"/>
      <c r="E62" s="90"/>
      <c r="F62" s="175"/>
      <c r="G62" s="168"/>
      <c r="H62" s="169"/>
      <c r="I62" s="175"/>
      <c r="J62" s="168"/>
      <c r="K62" s="169"/>
      <c r="L62" s="175"/>
      <c r="M62" s="168"/>
      <c r="N62" s="91"/>
    </row>
    <row r="63" spans="1:14" s="115" customFormat="1" x14ac:dyDescent="0.25">
      <c r="A63" s="138"/>
      <c r="B63" s="281"/>
      <c r="C63" s="281"/>
      <c r="D63" s="281"/>
      <c r="E63" s="90"/>
      <c r="F63" s="175"/>
      <c r="G63" s="168"/>
      <c r="H63" s="169"/>
      <c r="I63" s="175"/>
      <c r="J63" s="168"/>
      <c r="K63" s="169"/>
      <c r="L63" s="175"/>
      <c r="M63" s="168"/>
      <c r="N63" s="91"/>
    </row>
    <row r="64" spans="1:14" s="115" customFormat="1" x14ac:dyDescent="0.25">
      <c r="A64" s="183">
        <v>3</v>
      </c>
      <c r="B64" s="284" t="s">
        <v>233</v>
      </c>
      <c r="C64" s="284"/>
      <c r="D64" s="287"/>
      <c r="E64" s="90"/>
      <c r="F64" s="175"/>
      <c r="G64" s="168"/>
      <c r="H64" s="169"/>
      <c r="I64" s="175"/>
      <c r="J64" s="168"/>
      <c r="K64" s="169"/>
      <c r="L64" s="175"/>
      <c r="M64" s="168"/>
      <c r="N64" s="91"/>
    </row>
    <row r="65" spans="1:16" s="115" customFormat="1" x14ac:dyDescent="0.25">
      <c r="A65" s="148">
        <v>3.1</v>
      </c>
      <c r="B65" s="281" t="s">
        <v>263</v>
      </c>
      <c r="C65" s="281"/>
      <c r="D65" s="281"/>
      <c r="E65" s="90"/>
      <c r="F65" s="175"/>
      <c r="G65" s="168"/>
      <c r="H65" s="169"/>
      <c r="I65" s="175"/>
      <c r="J65" s="168"/>
      <c r="K65" s="169"/>
      <c r="L65" s="175"/>
      <c r="M65" s="168"/>
      <c r="N65" s="91"/>
    </row>
    <row r="66" spans="1:16" s="115" customFormat="1" x14ac:dyDescent="0.25">
      <c r="A66" s="148">
        <v>3.2</v>
      </c>
      <c r="B66" s="281" t="s">
        <v>264</v>
      </c>
      <c r="C66" s="281"/>
      <c r="D66" s="281"/>
      <c r="E66" s="90"/>
      <c r="F66" s="175"/>
      <c r="G66" s="168"/>
      <c r="H66" s="169"/>
      <c r="I66" s="175"/>
      <c r="J66" s="168"/>
      <c r="K66" s="169"/>
      <c r="L66" s="175"/>
      <c r="M66" s="168"/>
      <c r="N66" s="91"/>
    </row>
    <row r="67" spans="1:16" s="115" customFormat="1" x14ac:dyDescent="0.25">
      <c r="A67" s="148">
        <v>3.3</v>
      </c>
      <c r="B67" s="281" t="s">
        <v>265</v>
      </c>
      <c r="C67" s="281"/>
      <c r="D67" s="281"/>
      <c r="E67" s="90"/>
      <c r="F67" s="175"/>
      <c r="G67" s="168"/>
      <c r="H67" s="169"/>
      <c r="I67" s="175"/>
      <c r="J67" s="168"/>
      <c r="K67" s="169"/>
      <c r="L67" s="175"/>
      <c r="M67" s="168"/>
      <c r="N67" s="91"/>
    </row>
    <row r="68" spans="1:16" s="115" customFormat="1" x14ac:dyDescent="0.25">
      <c r="A68" s="148"/>
      <c r="B68" s="148"/>
      <c r="C68" s="148"/>
      <c r="D68" s="148"/>
      <c r="E68" s="90"/>
      <c r="F68" s="175"/>
      <c r="G68" s="168"/>
      <c r="H68" s="169"/>
      <c r="I68" s="175"/>
      <c r="J68" s="168"/>
      <c r="K68" s="169"/>
      <c r="L68" s="175"/>
      <c r="M68" s="168"/>
      <c r="N68" s="91"/>
    </row>
    <row r="69" spans="1:16" s="115" customFormat="1" x14ac:dyDescent="0.25">
      <c r="A69" s="183">
        <v>4</v>
      </c>
      <c r="B69" s="284" t="s">
        <v>272</v>
      </c>
      <c r="C69" s="284"/>
      <c r="D69" s="287"/>
      <c r="E69" s="90"/>
      <c r="F69" s="175"/>
      <c r="G69" s="168"/>
      <c r="H69" s="169"/>
      <c r="I69" s="175"/>
      <c r="J69" s="168"/>
      <c r="K69" s="169"/>
      <c r="L69" s="175"/>
      <c r="M69" s="168"/>
      <c r="N69" s="91"/>
    </row>
    <row r="70" spans="1:16" s="115" customFormat="1" x14ac:dyDescent="0.25">
      <c r="A70" s="148">
        <v>4.0999999999999996</v>
      </c>
      <c r="B70" s="148" t="s">
        <v>266</v>
      </c>
      <c r="C70" s="183"/>
      <c r="D70" s="183"/>
      <c r="E70" s="90"/>
      <c r="F70" s="175"/>
      <c r="G70" s="168"/>
      <c r="H70" s="169"/>
      <c r="I70" s="175"/>
      <c r="J70" s="168"/>
      <c r="K70" s="169"/>
      <c r="L70" s="175"/>
      <c r="M70" s="168"/>
      <c r="N70" s="91"/>
    </row>
    <row r="71" spans="1:16" s="115" customFormat="1" x14ac:dyDescent="0.25">
      <c r="A71" s="148">
        <v>4.2</v>
      </c>
      <c r="B71" s="281" t="s">
        <v>267</v>
      </c>
      <c r="C71" s="281"/>
      <c r="D71" s="281"/>
      <c r="E71" s="90"/>
      <c r="F71" s="175"/>
      <c r="G71" s="168"/>
      <c r="H71" s="169"/>
      <c r="I71" s="175"/>
      <c r="J71" s="168"/>
      <c r="K71" s="169"/>
      <c r="L71" s="175"/>
      <c r="M71" s="168"/>
      <c r="N71" s="91"/>
    </row>
    <row r="72" spans="1:16" s="115" customFormat="1" x14ac:dyDescent="0.25">
      <c r="A72" s="148">
        <v>4.3</v>
      </c>
      <c r="B72" s="281" t="s">
        <v>268</v>
      </c>
      <c r="C72" s="281"/>
      <c r="D72" s="281"/>
      <c r="E72" s="90"/>
      <c r="F72" s="175"/>
      <c r="G72" s="168"/>
      <c r="H72" s="169"/>
      <c r="I72" s="175"/>
      <c r="J72" s="168"/>
      <c r="K72" s="169"/>
      <c r="L72" s="175"/>
      <c r="M72" s="168"/>
      <c r="N72" s="91"/>
    </row>
    <row r="73" spans="1:16" s="115" customFormat="1" x14ac:dyDescent="0.25">
      <c r="A73" s="148"/>
      <c r="B73" s="148"/>
      <c r="C73" s="148"/>
      <c r="D73" s="148"/>
      <c r="E73" s="90"/>
      <c r="F73" s="175"/>
      <c r="G73" s="168"/>
      <c r="H73" s="169"/>
      <c r="I73" s="175"/>
      <c r="J73" s="168"/>
      <c r="K73" s="169"/>
      <c r="L73" s="175"/>
      <c r="M73" s="168"/>
      <c r="N73" s="91"/>
    </row>
    <row r="74" spans="1:16" s="115" customFormat="1" x14ac:dyDescent="0.25">
      <c r="A74" s="183">
        <v>5</v>
      </c>
      <c r="B74" s="284" t="s">
        <v>234</v>
      </c>
      <c r="C74" s="284"/>
      <c r="D74" s="287"/>
      <c r="E74" s="90"/>
      <c r="F74" s="175"/>
      <c r="G74" s="168"/>
      <c r="H74" s="169"/>
      <c r="I74" s="175"/>
      <c r="J74" s="168"/>
      <c r="K74" s="169"/>
      <c r="L74" s="175"/>
      <c r="M74" s="168"/>
      <c r="N74" s="91"/>
    </row>
    <row r="75" spans="1:16" s="115" customFormat="1" x14ac:dyDescent="0.25">
      <c r="A75" s="148">
        <v>5.0999999999999996</v>
      </c>
      <c r="B75" s="148" t="s">
        <v>232</v>
      </c>
      <c r="C75" s="148"/>
      <c r="D75" s="148"/>
      <c r="E75" s="90"/>
      <c r="F75" s="175"/>
      <c r="G75" s="168"/>
      <c r="H75" s="169"/>
      <c r="I75" s="175"/>
      <c r="J75" s="168"/>
      <c r="K75" s="169"/>
      <c r="L75" s="175"/>
      <c r="M75" s="168"/>
      <c r="N75" s="91"/>
    </row>
    <row r="76" spans="1:16" s="115" customFormat="1" x14ac:dyDescent="0.25">
      <c r="A76" s="148">
        <v>5.2</v>
      </c>
      <c r="B76" s="280" t="s">
        <v>269</v>
      </c>
      <c r="C76" s="280"/>
      <c r="D76" s="148"/>
      <c r="E76" s="90"/>
      <c r="F76" s="175"/>
      <c r="G76" s="168"/>
      <c r="H76" s="169"/>
      <c r="I76" s="175"/>
      <c r="J76" s="168"/>
      <c r="K76" s="169"/>
      <c r="L76" s="175"/>
      <c r="M76" s="168"/>
      <c r="N76" s="91"/>
    </row>
    <row r="77" spans="1:16" s="115" customFormat="1" x14ac:dyDescent="0.25">
      <c r="A77" s="148" t="s">
        <v>125</v>
      </c>
      <c r="B77" s="148" t="s">
        <v>245</v>
      </c>
      <c r="C77" s="148"/>
      <c r="D77" s="148"/>
      <c r="E77" s="90"/>
      <c r="F77" s="175"/>
      <c r="G77" s="168"/>
      <c r="H77" s="169"/>
      <c r="I77" s="175"/>
      <c r="J77" s="168"/>
      <c r="K77" s="169"/>
      <c r="L77" s="175"/>
      <c r="M77" s="168"/>
      <c r="N77" s="91"/>
    </row>
    <row r="78" spans="1:16" s="115" customFormat="1" x14ac:dyDescent="0.25">
      <c r="A78" s="148">
        <v>5.3</v>
      </c>
      <c r="B78" s="148" t="s">
        <v>270</v>
      </c>
      <c r="C78" s="148"/>
      <c r="D78" s="148"/>
      <c r="E78" s="90"/>
      <c r="F78" s="196"/>
      <c r="G78" s="196"/>
      <c r="H78" s="197"/>
      <c r="I78" s="196"/>
      <c r="J78" s="196"/>
      <c r="K78" s="197"/>
      <c r="L78" s="196"/>
      <c r="M78" s="196"/>
      <c r="N78" s="91"/>
    </row>
    <row r="79" spans="1:16" s="182" customFormat="1" x14ac:dyDescent="0.25">
      <c r="A79" s="184"/>
      <c r="B79" s="288"/>
      <c r="C79" s="288"/>
      <c r="D79" s="288"/>
      <c r="E79" s="133"/>
      <c r="F79" s="178"/>
      <c r="G79" s="179"/>
      <c r="H79" s="180"/>
      <c r="I79" s="179"/>
      <c r="J79" s="179"/>
      <c r="K79" s="180"/>
      <c r="L79" s="179"/>
      <c r="M79" s="179"/>
      <c r="N79" s="181"/>
    </row>
    <row r="80" spans="1:16" s="115" customFormat="1" x14ac:dyDescent="0.25">
      <c r="A80" s="148"/>
      <c r="B80" s="148"/>
      <c r="C80" s="148"/>
      <c r="D80" s="148"/>
      <c r="E80" s="148"/>
      <c r="F80" s="148"/>
      <c r="G80" s="148"/>
      <c r="H80" s="148"/>
      <c r="I80" s="148"/>
      <c r="J80" s="148"/>
      <c r="K80" s="148"/>
      <c r="L80" s="148"/>
      <c r="M80" s="148"/>
      <c r="N80" s="148"/>
      <c r="O80" s="148"/>
      <c r="P80" s="148"/>
    </row>
    <row r="81" spans="1:26" s="134" customFormat="1" ht="18.75" x14ac:dyDescent="0.25">
      <c r="A81" s="137"/>
      <c r="B81" s="124" t="s">
        <v>213</v>
      </c>
    </row>
    <row r="82" spans="1:26" x14ac:dyDescent="0.25">
      <c r="A82" s="139"/>
      <c r="B82" s="24"/>
      <c r="C82" s="24"/>
      <c r="D82" s="24"/>
      <c r="E82" s="88"/>
      <c r="H82" s="167"/>
      <c r="K82" s="167"/>
      <c r="N82" s="152"/>
    </row>
    <row r="83" spans="1:26" x14ac:dyDescent="0.25">
      <c r="A83" s="139">
        <v>1</v>
      </c>
      <c r="B83" s="24" t="s">
        <v>200</v>
      </c>
      <c r="C83" s="24"/>
      <c r="D83" s="24"/>
      <c r="E83" s="88"/>
      <c r="H83" s="167"/>
      <c r="K83" s="167"/>
      <c r="N83" s="152"/>
    </row>
    <row r="84" spans="1:26" x14ac:dyDescent="0.25">
      <c r="A84" s="139">
        <v>1.1000000000000001</v>
      </c>
      <c r="B84" s="281" t="s">
        <v>201</v>
      </c>
      <c r="C84" s="281"/>
      <c r="D84" s="289"/>
      <c r="E84" s="88"/>
      <c r="H84" s="167"/>
      <c r="K84" s="167"/>
      <c r="N84" s="152"/>
    </row>
    <row r="85" spans="1:26" x14ac:dyDescent="0.25">
      <c r="A85" s="140" t="s">
        <v>202</v>
      </c>
      <c r="B85" s="281" t="s">
        <v>203</v>
      </c>
      <c r="C85" s="281"/>
      <c r="D85" s="289"/>
      <c r="E85" s="88"/>
      <c r="H85" s="167"/>
      <c r="K85" s="167"/>
      <c r="N85" s="152"/>
    </row>
    <row r="86" spans="1:26" ht="15" customHeight="1" x14ac:dyDescent="0.25">
      <c r="A86" s="140" t="s">
        <v>204</v>
      </c>
      <c r="B86" s="282" t="s">
        <v>205</v>
      </c>
      <c r="C86" s="282"/>
      <c r="D86" s="286"/>
      <c r="E86" s="88"/>
      <c r="F86" s="174"/>
      <c r="H86" s="167"/>
      <c r="I86" s="174"/>
      <c r="K86" s="167"/>
      <c r="L86" s="174"/>
      <c r="N86" s="152"/>
    </row>
    <row r="87" spans="1:26" ht="15" customHeight="1" x14ac:dyDescent="0.25">
      <c r="A87" s="140" t="s">
        <v>206</v>
      </c>
      <c r="B87" s="282" t="s">
        <v>207</v>
      </c>
      <c r="C87" s="282"/>
      <c r="D87" s="286"/>
      <c r="E87" s="88"/>
      <c r="H87" s="167"/>
      <c r="K87" s="167"/>
      <c r="N87" s="152"/>
    </row>
    <row r="88" spans="1:26" s="116" customFormat="1" x14ac:dyDescent="0.25">
      <c r="A88" s="139"/>
      <c r="B88" s="24"/>
      <c r="C88" s="24"/>
      <c r="D88" s="24"/>
      <c r="E88" s="88"/>
      <c r="F88" s="156"/>
      <c r="G88" s="156"/>
      <c r="H88" s="167"/>
      <c r="I88" s="156"/>
      <c r="J88" s="156"/>
      <c r="K88" s="167"/>
      <c r="L88" s="156"/>
      <c r="M88" s="156"/>
      <c r="N88" s="152"/>
      <c r="O88"/>
      <c r="P88"/>
      <c r="Q88"/>
      <c r="R88"/>
      <c r="S88"/>
      <c r="T88"/>
      <c r="U88"/>
      <c r="V88"/>
      <c r="W88"/>
      <c r="X88"/>
      <c r="Y88"/>
      <c r="Z88"/>
    </row>
    <row r="89" spans="1:26" s="116" customFormat="1" x14ac:dyDescent="0.25">
      <c r="A89" s="139">
        <v>2</v>
      </c>
      <c r="B89" s="281" t="s">
        <v>208</v>
      </c>
      <c r="C89" s="281"/>
      <c r="D89" s="289"/>
      <c r="E89" s="88"/>
      <c r="F89" s="156"/>
      <c r="G89" s="156"/>
      <c r="H89" s="167"/>
      <c r="I89" s="156"/>
      <c r="J89" s="156"/>
      <c r="K89" s="167"/>
      <c r="L89" s="156"/>
      <c r="M89" s="156"/>
      <c r="N89" s="152"/>
      <c r="O89"/>
      <c r="P89"/>
      <c r="Q89"/>
      <c r="R89"/>
      <c r="S89"/>
      <c r="T89"/>
      <c r="U89"/>
      <c r="V89"/>
      <c r="W89"/>
      <c r="X89"/>
      <c r="Y89"/>
      <c r="Z89"/>
    </row>
    <row r="90" spans="1:26" s="115" customFormat="1" x14ac:dyDescent="0.25">
      <c r="A90" s="138">
        <v>2.1</v>
      </c>
      <c r="B90" s="281" t="s">
        <v>220</v>
      </c>
      <c r="C90" s="281"/>
      <c r="D90" s="289"/>
      <c r="E90" s="90"/>
      <c r="F90" s="168"/>
      <c r="G90" s="168"/>
      <c r="H90" s="169"/>
      <c r="I90" s="168"/>
      <c r="J90" s="168"/>
      <c r="K90" s="169"/>
      <c r="L90" s="168"/>
      <c r="M90" s="168"/>
      <c r="N90" s="91"/>
    </row>
    <row r="91" spans="1:26" s="116" customFormat="1" x14ac:dyDescent="0.25">
      <c r="A91" s="139"/>
      <c r="B91" s="24"/>
      <c r="C91" s="24"/>
      <c r="D91" s="24"/>
      <c r="E91" s="88"/>
      <c r="F91" s="156"/>
      <c r="G91" s="156"/>
      <c r="H91" s="167"/>
      <c r="I91" s="156"/>
      <c r="J91" s="156"/>
      <c r="K91" s="167"/>
      <c r="L91" s="156"/>
      <c r="M91" s="156"/>
      <c r="N91" s="152"/>
      <c r="O91"/>
      <c r="P91"/>
      <c r="Q91"/>
      <c r="R91"/>
      <c r="S91"/>
      <c r="T91"/>
      <c r="U91"/>
      <c r="V91"/>
      <c r="W91"/>
      <c r="X91"/>
      <c r="Y91"/>
      <c r="Z91"/>
    </row>
    <row r="92" spans="1:26" s="116" customFormat="1" x14ac:dyDescent="0.25">
      <c r="A92" s="139">
        <v>3</v>
      </c>
      <c r="B92" s="281" t="s">
        <v>209</v>
      </c>
      <c r="C92" s="281"/>
      <c r="D92" s="289"/>
      <c r="E92" s="88"/>
      <c r="F92" s="156"/>
      <c r="G92" s="156"/>
      <c r="H92" s="167"/>
      <c r="I92" s="156"/>
      <c r="J92" s="156"/>
      <c r="K92" s="167"/>
      <c r="L92" s="156"/>
      <c r="M92" s="156"/>
      <c r="N92" s="152"/>
      <c r="O92"/>
      <c r="P92"/>
      <c r="Q92"/>
      <c r="R92"/>
      <c r="S92"/>
      <c r="T92"/>
      <c r="U92"/>
      <c r="V92"/>
      <c r="W92"/>
      <c r="X92"/>
      <c r="Y92"/>
      <c r="Z92"/>
    </row>
    <row r="93" spans="1:26" s="116" customFormat="1" x14ac:dyDescent="0.25">
      <c r="A93" s="139" t="s">
        <v>194</v>
      </c>
      <c r="B93" s="278" t="s">
        <v>195</v>
      </c>
      <c r="C93" s="278"/>
      <c r="D93" s="290"/>
      <c r="E93" s="88"/>
      <c r="F93" s="156"/>
      <c r="G93" s="156"/>
      <c r="H93" s="167"/>
      <c r="I93" s="156"/>
      <c r="J93" s="156"/>
      <c r="K93" s="167"/>
      <c r="L93" s="156"/>
      <c r="M93" s="156"/>
      <c r="N93" s="152"/>
      <c r="O93"/>
      <c r="P93"/>
      <c r="Q93"/>
      <c r="R93"/>
      <c r="S93"/>
      <c r="T93"/>
      <c r="U93"/>
      <c r="V93"/>
      <c r="W93"/>
      <c r="X93"/>
      <c r="Y93"/>
      <c r="Z93"/>
    </row>
    <row r="94" spans="1:26" s="116" customFormat="1" x14ac:dyDescent="0.25">
      <c r="A94" s="140" t="s">
        <v>196</v>
      </c>
      <c r="B94" s="24" t="s">
        <v>197</v>
      </c>
      <c r="C94" s="24"/>
      <c r="D94" s="24"/>
      <c r="E94" s="88"/>
      <c r="F94" s="156"/>
      <c r="G94" s="156"/>
      <c r="H94" s="167"/>
      <c r="I94" s="168">
        <v>0.53</v>
      </c>
      <c r="J94" s="156"/>
      <c r="K94" s="167"/>
      <c r="L94" s="156">
        <v>0.42</v>
      </c>
      <c r="M94" s="156"/>
      <c r="N94" s="152"/>
      <c r="O94"/>
      <c r="P94"/>
      <c r="Q94"/>
      <c r="R94"/>
      <c r="S94"/>
      <c r="T94"/>
      <c r="U94"/>
      <c r="V94"/>
      <c r="W94"/>
      <c r="X94"/>
      <c r="Y94"/>
      <c r="Z94"/>
    </row>
    <row r="95" spans="1:26" s="116" customFormat="1" x14ac:dyDescent="0.25">
      <c r="A95" s="140" t="s">
        <v>198</v>
      </c>
      <c r="B95" s="24" t="s">
        <v>199</v>
      </c>
      <c r="C95" s="24"/>
      <c r="D95" s="24"/>
      <c r="E95" s="88"/>
      <c r="F95" s="156"/>
      <c r="G95" s="156"/>
      <c r="H95" s="167"/>
      <c r="I95" s="168">
        <v>4.3499999999999996</v>
      </c>
      <c r="J95" s="156"/>
      <c r="K95" s="167"/>
      <c r="L95" s="156">
        <v>2.34</v>
      </c>
      <c r="M95" s="156"/>
      <c r="N95" s="152"/>
      <c r="O95"/>
      <c r="P95"/>
      <c r="Q95"/>
      <c r="R95"/>
      <c r="S95"/>
      <c r="T95"/>
      <c r="U95"/>
      <c r="V95"/>
      <c r="W95"/>
      <c r="X95"/>
      <c r="Y95"/>
      <c r="Z95"/>
    </row>
    <row r="96" spans="1:26" s="127" customFormat="1" x14ac:dyDescent="0.25">
      <c r="A96" s="126"/>
      <c r="B96" s="126"/>
      <c r="C96" s="126"/>
      <c r="D96" s="126"/>
      <c r="E96" s="130"/>
      <c r="F96" s="172"/>
      <c r="G96" s="172"/>
      <c r="H96" s="173"/>
      <c r="I96" s="172"/>
      <c r="J96" s="172"/>
      <c r="K96" s="173"/>
      <c r="L96" s="172"/>
      <c r="M96" s="172"/>
      <c r="N96" s="153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x14ac:dyDescent="0.25">
      <c r="A97" s="140"/>
      <c r="B97" s="24"/>
      <c r="C97" s="24"/>
      <c r="D97" s="24"/>
      <c r="E97" s="24"/>
    </row>
    <row r="98" spans="1:26" s="147" customFormat="1" ht="18.75" x14ac:dyDescent="0.3">
      <c r="A98" s="145"/>
      <c r="B98" s="146" t="s">
        <v>5</v>
      </c>
    </row>
    <row r="99" spans="1:26" s="115" customFormat="1" x14ac:dyDescent="0.25">
      <c r="A99" s="214"/>
      <c r="D99" s="215"/>
      <c r="E99" s="216"/>
      <c r="F99" s="220"/>
      <c r="G99" s="221"/>
      <c r="H99" s="220"/>
      <c r="I99" s="220"/>
      <c r="J99" s="221"/>
      <c r="K99" s="220"/>
      <c r="L99" s="220"/>
      <c r="M99" s="221"/>
    </row>
    <row r="100" spans="1:26" s="115" customFormat="1" x14ac:dyDescent="0.25">
      <c r="A100" s="214">
        <v>1.1000000000000001</v>
      </c>
      <c r="B100" s="214" t="s">
        <v>20</v>
      </c>
      <c r="D100" s="215"/>
      <c r="E100" s="216"/>
      <c r="F100" s="220"/>
      <c r="G100" s="221"/>
      <c r="H100" s="220"/>
      <c r="I100" s="220"/>
      <c r="J100" s="221"/>
      <c r="K100" s="220"/>
      <c r="L100" s="220"/>
      <c r="M100" s="221"/>
    </row>
    <row r="101" spans="1:26" s="115" customFormat="1" x14ac:dyDescent="0.25">
      <c r="A101" s="214">
        <v>1.2</v>
      </c>
      <c r="B101" s="214" t="s">
        <v>278</v>
      </c>
      <c r="D101" s="215"/>
      <c r="E101" s="216"/>
      <c r="F101" s="220"/>
      <c r="G101" s="221"/>
      <c r="H101" s="220"/>
      <c r="I101" s="220"/>
      <c r="J101" s="221"/>
      <c r="K101" s="220"/>
      <c r="L101" s="220"/>
      <c r="M101" s="221"/>
    </row>
    <row r="102" spans="1:26" s="115" customFormat="1" x14ac:dyDescent="0.25">
      <c r="A102" s="214">
        <v>1.3</v>
      </c>
      <c r="B102" s="214" t="s">
        <v>291</v>
      </c>
      <c r="D102" s="215"/>
      <c r="E102" s="216"/>
      <c r="F102" s="220"/>
      <c r="G102" s="221"/>
      <c r="H102" s="220"/>
      <c r="I102" s="220"/>
      <c r="J102" s="221"/>
      <c r="K102" s="220"/>
      <c r="L102" s="220"/>
      <c r="M102" s="221"/>
    </row>
    <row r="103" spans="1:26" s="115" customFormat="1" x14ac:dyDescent="0.25">
      <c r="A103" s="214">
        <v>2.1</v>
      </c>
      <c r="B103" s="214" t="s">
        <v>172</v>
      </c>
      <c r="D103" s="215"/>
      <c r="E103" s="216"/>
      <c r="F103" s="220"/>
      <c r="G103" s="221"/>
      <c r="H103" s="220"/>
      <c r="I103" s="220"/>
      <c r="J103" s="221"/>
      <c r="K103" s="220"/>
      <c r="L103" s="220"/>
      <c r="M103" s="221"/>
    </row>
    <row r="104" spans="1:26" s="115" customFormat="1" x14ac:dyDescent="0.25">
      <c r="A104" s="214">
        <v>2.2000000000000002</v>
      </c>
      <c r="B104" s="214" t="s">
        <v>289</v>
      </c>
      <c r="D104" s="215"/>
      <c r="E104" s="216"/>
      <c r="F104" s="220"/>
      <c r="G104" s="221"/>
      <c r="H104" s="220"/>
      <c r="I104" s="220"/>
      <c r="J104" s="221"/>
      <c r="K104" s="220"/>
      <c r="L104" s="220"/>
      <c r="M104" s="221"/>
    </row>
    <row r="105" spans="1:26" s="115" customFormat="1" x14ac:dyDescent="0.25">
      <c r="A105" s="214">
        <v>2.2999999999999998</v>
      </c>
      <c r="B105" s="214" t="s">
        <v>290</v>
      </c>
      <c r="D105" s="215"/>
      <c r="E105" s="216"/>
      <c r="F105" s="220"/>
      <c r="G105" s="221"/>
      <c r="H105" s="220"/>
      <c r="I105" s="220"/>
      <c r="J105" s="221"/>
      <c r="K105" s="220"/>
      <c r="L105" s="220"/>
      <c r="M105" s="221"/>
    </row>
    <row r="106" spans="1:26" s="115" customFormat="1" x14ac:dyDescent="0.25">
      <c r="A106" s="214">
        <v>3</v>
      </c>
      <c r="B106" s="214" t="s">
        <v>44</v>
      </c>
      <c r="D106" s="215"/>
      <c r="E106" s="216"/>
      <c r="F106" s="220"/>
      <c r="G106" s="221"/>
      <c r="H106" s="220"/>
      <c r="I106" s="220"/>
      <c r="J106" s="221"/>
      <c r="K106" s="220"/>
      <c r="L106" s="220"/>
      <c r="M106" s="221"/>
    </row>
    <row r="107" spans="1:26" s="115" customFormat="1" x14ac:dyDescent="0.25">
      <c r="A107" s="214">
        <v>3.1</v>
      </c>
      <c r="B107" s="214" t="s">
        <v>45</v>
      </c>
      <c r="D107" s="215"/>
      <c r="E107" s="216"/>
      <c r="F107" s="220"/>
      <c r="G107" s="221"/>
      <c r="H107" s="220"/>
      <c r="I107" s="220"/>
      <c r="J107" s="221"/>
      <c r="K107" s="220"/>
      <c r="L107" s="220"/>
      <c r="M107" s="221"/>
    </row>
    <row r="108" spans="1:26" s="115" customFormat="1" x14ac:dyDescent="0.25">
      <c r="A108" s="214">
        <v>3.2</v>
      </c>
      <c r="B108" s="214" t="s">
        <v>42</v>
      </c>
      <c r="D108" s="215"/>
      <c r="E108" s="216"/>
      <c r="F108" s="220"/>
      <c r="G108" s="221"/>
      <c r="H108" s="220"/>
      <c r="I108" s="220"/>
      <c r="J108" s="221"/>
      <c r="K108" s="220"/>
      <c r="L108" s="220"/>
      <c r="M108" s="221"/>
    </row>
    <row r="109" spans="1:26" s="115" customFormat="1" x14ac:dyDescent="0.25">
      <c r="A109" s="214">
        <v>3.3</v>
      </c>
      <c r="B109" s="214" t="s">
        <v>43</v>
      </c>
      <c r="D109" s="215"/>
      <c r="E109" s="216"/>
      <c r="F109" s="220"/>
      <c r="G109" s="221"/>
      <c r="H109" s="220"/>
      <c r="I109" s="220"/>
      <c r="J109" s="221"/>
      <c r="K109" s="220"/>
      <c r="L109" s="220"/>
      <c r="M109" s="221"/>
    </row>
    <row r="110" spans="1:26" s="115" customFormat="1" x14ac:dyDescent="0.25">
      <c r="A110" s="214">
        <v>3.4</v>
      </c>
      <c r="B110" s="214" t="s">
        <v>19</v>
      </c>
      <c r="D110" s="215"/>
      <c r="E110" s="216"/>
      <c r="F110" s="220"/>
      <c r="G110" s="221"/>
      <c r="H110" s="220"/>
      <c r="I110" s="220"/>
      <c r="J110" s="221"/>
      <c r="K110" s="220"/>
      <c r="L110" s="220"/>
      <c r="M110" s="221"/>
    </row>
    <row r="111" spans="1:26" s="127" customFormat="1" x14ac:dyDescent="0.25">
      <c r="A111" s="126"/>
      <c r="B111" s="126"/>
      <c r="C111" s="126"/>
      <c r="D111" s="126"/>
      <c r="E111" s="130"/>
      <c r="F111" s="172"/>
      <c r="G111" s="172"/>
      <c r="H111" s="173"/>
      <c r="I111" s="172"/>
      <c r="J111" s="172"/>
      <c r="K111" s="173"/>
      <c r="L111" s="172"/>
      <c r="M111" s="172"/>
      <c r="N111" s="153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x14ac:dyDescent="0.25">
      <c r="A112" s="140"/>
      <c r="B112" s="24"/>
      <c r="C112" s="24"/>
      <c r="D112" s="24"/>
      <c r="E112" s="24"/>
    </row>
    <row r="113" spans="1:14" s="147" customFormat="1" ht="18.75" x14ac:dyDescent="0.3">
      <c r="A113" s="145"/>
      <c r="B113" s="146" t="s">
        <v>48</v>
      </c>
    </row>
    <row r="114" spans="1:14" x14ac:dyDescent="0.25">
      <c r="A114" s="19"/>
      <c r="D114" s="2"/>
      <c r="E114" s="47"/>
      <c r="F114" s="185"/>
      <c r="G114" s="186"/>
      <c r="H114" s="185"/>
      <c r="I114" s="185"/>
      <c r="J114" s="186"/>
      <c r="K114" s="185"/>
      <c r="L114" s="185"/>
      <c r="M114" s="186"/>
      <c r="N114"/>
    </row>
    <row r="115" spans="1:14" x14ac:dyDescent="0.25">
      <c r="A115" s="19"/>
      <c r="B115" s="33" t="s">
        <v>55</v>
      </c>
      <c r="D115" s="2"/>
      <c r="E115" s="47"/>
      <c r="F115" s="185"/>
      <c r="G115" s="186"/>
      <c r="H115" s="185"/>
      <c r="I115" s="185"/>
      <c r="J115" s="186"/>
      <c r="K115" s="185"/>
      <c r="L115" s="185"/>
      <c r="M115" s="186"/>
      <c r="N115"/>
    </row>
    <row r="116" spans="1:14" x14ac:dyDescent="0.25">
      <c r="A116" s="19"/>
      <c r="B116" s="11"/>
      <c r="D116" s="2"/>
      <c r="E116" s="47"/>
      <c r="F116" s="185"/>
      <c r="G116" s="186"/>
      <c r="H116" s="185"/>
      <c r="I116" s="185"/>
      <c r="J116" s="186"/>
      <c r="K116" s="185"/>
      <c r="L116" s="185"/>
      <c r="M116" s="186"/>
      <c r="N116"/>
    </row>
    <row r="117" spans="1:14" s="12" customFormat="1" x14ac:dyDescent="0.25">
      <c r="A117" s="23"/>
      <c r="B117" s="30"/>
      <c r="D117" s="13"/>
      <c r="E117" s="51"/>
      <c r="F117" s="187"/>
      <c r="G117" s="188"/>
      <c r="H117" s="187"/>
      <c r="I117" s="187"/>
      <c r="J117" s="188"/>
      <c r="K117" s="187"/>
      <c r="L117" s="187"/>
      <c r="M117" s="188"/>
    </row>
    <row r="118" spans="1:14" x14ac:dyDescent="0.25">
      <c r="A118" s="19"/>
    </row>
    <row r="119" spans="1:14" x14ac:dyDescent="0.25">
      <c r="A119" s="19"/>
      <c r="B119" s="85" t="s">
        <v>284</v>
      </c>
    </row>
  </sheetData>
  <mergeCells count="58">
    <mergeCell ref="B74:D74"/>
    <mergeCell ref="B76:C76"/>
    <mergeCell ref="B79:D79"/>
    <mergeCell ref="B84:D84"/>
    <mergeCell ref="B85:D85"/>
    <mergeCell ref="B86:D86"/>
    <mergeCell ref="B87:D87"/>
    <mergeCell ref="B89:D89"/>
    <mergeCell ref="B90:D90"/>
    <mergeCell ref="B92:D92"/>
    <mergeCell ref="B93:D93"/>
    <mergeCell ref="B72:D72"/>
    <mergeCell ref="B59:C59"/>
    <mergeCell ref="B60:D60"/>
    <mergeCell ref="B61:D61"/>
    <mergeCell ref="B62:D62"/>
    <mergeCell ref="B63:D63"/>
    <mergeCell ref="B64:D64"/>
    <mergeCell ref="B65:D65"/>
    <mergeCell ref="B66:D66"/>
    <mergeCell ref="B67:D67"/>
    <mergeCell ref="B69:D69"/>
    <mergeCell ref="B71:D71"/>
    <mergeCell ref="B58:C58"/>
    <mergeCell ref="B45:D45"/>
    <mergeCell ref="B46:D46"/>
    <mergeCell ref="B47:D47"/>
    <mergeCell ref="B48:D48"/>
    <mergeCell ref="B49:D49"/>
    <mergeCell ref="B51:D51"/>
    <mergeCell ref="B52:D52"/>
    <mergeCell ref="B54:C54"/>
    <mergeCell ref="B55:D55"/>
    <mergeCell ref="B56:D56"/>
    <mergeCell ref="B57:D57"/>
    <mergeCell ref="B44:D44"/>
    <mergeCell ref="B29:D29"/>
    <mergeCell ref="B31:C31"/>
    <mergeCell ref="B32:C32"/>
    <mergeCell ref="B33:C33"/>
    <mergeCell ref="B36:D36"/>
    <mergeCell ref="B38:D38"/>
    <mergeCell ref="B39:D39"/>
    <mergeCell ref="B40:D40"/>
    <mergeCell ref="B41:D41"/>
    <mergeCell ref="B43:C43"/>
    <mergeCell ref="B28:D28"/>
    <mergeCell ref="B11:C11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</mergeCells>
  <pageMargins left="0.7" right="0.7" top="0.75" bottom="0.75" header="0.3" footer="0.3"/>
  <pageSetup orientation="portrait" r:id="rId1"/>
  <headerFooter>
    <oddFooter>&amp;L_x000D_&amp;1#&amp;"Calibri"&amp;14&amp;K000000 Business Use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BCFCA-04B8-43D3-B28B-E45D46C86066}">
  <sheetPr>
    <tabColor rgb="FF0070C0"/>
  </sheetPr>
  <dimension ref="A1:AJ119"/>
  <sheetViews>
    <sheetView showGridLines="0" tabSelected="1" zoomScaleNormal="100" workbookViewId="0">
      <pane ySplit="13" topLeftCell="A14" activePane="bottomLeft" state="frozen"/>
      <selection pane="bottomLeft" activeCell="A18" sqref="A18"/>
    </sheetView>
  </sheetViews>
  <sheetFormatPr defaultRowHeight="15" outlineLevelRow="1" x14ac:dyDescent="0.25"/>
  <cols>
    <col min="1" max="1" width="8.140625" bestFit="1" customWidth="1"/>
    <col min="2" max="2" width="28.5703125" customWidth="1"/>
    <col min="3" max="3" width="70.28515625" customWidth="1"/>
    <col min="4" max="4" width="6.5703125" bestFit="1" customWidth="1"/>
    <col min="5" max="5" width="2.140625" customWidth="1"/>
    <col min="6" max="6" width="9.140625" style="156" customWidth="1"/>
    <col min="7" max="8" width="2.140625" style="156" customWidth="1"/>
    <col min="9" max="9" width="11.5703125" style="156" bestFit="1" customWidth="1"/>
    <col min="10" max="11" width="2.140625" style="156" customWidth="1"/>
    <col min="12" max="12" width="13.42578125" style="156" bestFit="1" customWidth="1"/>
    <col min="13" max="13" width="2.140625" style="156" customWidth="1"/>
    <col min="14" max="16" width="2.140625" style="24" customWidth="1"/>
    <col min="17" max="17" width="9.140625" customWidth="1"/>
    <col min="18" max="18" width="10.140625" customWidth="1"/>
  </cols>
  <sheetData>
    <row r="1" spans="1:36" ht="56.25" customHeight="1" x14ac:dyDescent="0.25">
      <c r="A1" s="135"/>
      <c r="B1" s="92"/>
      <c r="C1" s="94" t="s">
        <v>211</v>
      </c>
      <c r="D1" s="94"/>
      <c r="E1" s="94"/>
      <c r="F1" s="155"/>
      <c r="G1" s="155"/>
      <c r="H1" s="155"/>
      <c r="I1" s="155"/>
      <c r="J1" s="155"/>
      <c r="K1" s="155"/>
      <c r="L1" s="155"/>
      <c r="M1" s="155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</row>
    <row r="2" spans="1:36" outlineLevel="1" collapsed="1" x14ac:dyDescent="0.25">
      <c r="B2" s="87" t="s">
        <v>21</v>
      </c>
      <c r="C2" s="128" t="s">
        <v>323</v>
      </c>
      <c r="D2" s="95"/>
      <c r="E2" s="95"/>
      <c r="F2" s="158"/>
      <c r="G2" s="158"/>
      <c r="H2" s="158"/>
      <c r="I2" s="158"/>
      <c r="J2" s="158"/>
      <c r="K2" s="158"/>
      <c r="L2" s="158"/>
      <c r="M2" s="158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</row>
    <row r="3" spans="1:36" outlineLevel="1" x14ac:dyDescent="0.25">
      <c r="B3" s="87" t="s">
        <v>36</v>
      </c>
      <c r="C3" s="128" t="s">
        <v>328</v>
      </c>
      <c r="D3" s="95"/>
      <c r="E3" s="95"/>
      <c r="F3" s="158"/>
      <c r="G3" s="158"/>
      <c r="H3" s="158"/>
      <c r="I3" s="158"/>
      <c r="J3" s="158"/>
      <c r="K3" s="158"/>
      <c r="L3" s="158"/>
      <c r="M3" s="158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</row>
    <row r="4" spans="1:36" outlineLevel="1" x14ac:dyDescent="0.25">
      <c r="B4" s="87" t="s">
        <v>3</v>
      </c>
      <c r="C4" s="128" t="s">
        <v>325</v>
      </c>
      <c r="D4" s="128"/>
      <c r="E4" s="128"/>
      <c r="F4" s="159"/>
      <c r="G4" s="159"/>
      <c r="H4" s="159"/>
      <c r="I4" s="159"/>
      <c r="J4" s="159"/>
      <c r="K4" s="159"/>
      <c r="L4" s="159"/>
      <c r="M4" s="159"/>
      <c r="N4" s="95"/>
      <c r="O4" s="95"/>
      <c r="P4" s="95"/>
      <c r="Q4" s="3"/>
      <c r="R4" s="3"/>
      <c r="S4" s="3"/>
      <c r="T4" s="3"/>
      <c r="U4" s="3"/>
      <c r="V4" s="1"/>
      <c r="W4" s="3"/>
      <c r="X4" s="3"/>
      <c r="Y4" s="1"/>
      <c r="Z4" s="3"/>
      <c r="AA4" s="3"/>
      <c r="AB4" s="19"/>
    </row>
    <row r="5" spans="1:36" outlineLevel="1" x14ac:dyDescent="0.25">
      <c r="B5" s="87" t="s">
        <v>4</v>
      </c>
      <c r="C5" s="128" t="s">
        <v>329</v>
      </c>
      <c r="D5" s="95"/>
      <c r="E5" s="95"/>
      <c r="F5" s="158"/>
      <c r="G5" s="158"/>
      <c r="H5" s="158"/>
      <c r="I5" s="158"/>
      <c r="J5" s="158"/>
      <c r="K5" s="158"/>
      <c r="L5" s="158"/>
      <c r="M5" s="158"/>
      <c r="N5" s="95"/>
      <c r="O5" s="95"/>
      <c r="P5" s="95"/>
      <c r="Q5" s="3"/>
      <c r="R5" s="3"/>
      <c r="S5" s="3"/>
      <c r="T5" s="3"/>
      <c r="U5" s="3"/>
      <c r="V5" s="1"/>
      <c r="W5" s="3"/>
      <c r="X5" s="3"/>
      <c r="Y5" s="1"/>
      <c r="Z5" s="3"/>
      <c r="AA5" s="3"/>
      <c r="AB5" s="19"/>
    </row>
    <row r="6" spans="1:36" outlineLevel="1" x14ac:dyDescent="0.25">
      <c r="B6" s="87" t="s">
        <v>41</v>
      </c>
      <c r="C6" s="128" t="s">
        <v>315</v>
      </c>
      <c r="D6" s="128"/>
      <c r="E6" s="128"/>
      <c r="F6" s="159"/>
      <c r="G6" s="159"/>
      <c r="H6" s="159"/>
      <c r="I6" s="159"/>
      <c r="J6" s="159"/>
      <c r="K6" s="159"/>
      <c r="L6" s="159"/>
      <c r="M6" s="159"/>
      <c r="N6" s="95"/>
      <c r="O6" s="95"/>
      <c r="P6" s="95"/>
      <c r="Q6" s="3"/>
      <c r="R6" s="3"/>
      <c r="S6" s="3"/>
      <c r="T6" s="3"/>
      <c r="U6" s="3"/>
      <c r="V6" s="1"/>
      <c r="W6" s="3"/>
      <c r="X6" s="3"/>
      <c r="Y6" s="1"/>
      <c r="Z6" s="3"/>
      <c r="AA6" s="3"/>
      <c r="AB6" s="19"/>
    </row>
    <row r="7" spans="1:36" ht="16.149999999999999" customHeight="1" outlineLevel="1" x14ac:dyDescent="0.25">
      <c r="B7" s="93" t="s">
        <v>2</v>
      </c>
      <c r="C7" s="253">
        <v>45775</v>
      </c>
      <c r="D7" s="96"/>
      <c r="E7" s="96"/>
      <c r="F7" s="160"/>
      <c r="G7" s="160"/>
      <c r="H7" s="160"/>
      <c r="I7" s="160"/>
      <c r="J7" s="160"/>
      <c r="K7" s="160"/>
      <c r="L7" s="160"/>
      <c r="M7" s="160"/>
      <c r="N7" s="128"/>
      <c r="O7" s="128"/>
      <c r="P7" s="128"/>
      <c r="Q7" s="3"/>
      <c r="R7" s="3"/>
      <c r="S7" s="3"/>
      <c r="T7" s="3"/>
      <c r="U7" s="3"/>
      <c r="V7" s="1"/>
      <c r="W7" s="3"/>
      <c r="X7" s="3"/>
      <c r="Y7" s="1"/>
      <c r="Z7" s="3"/>
      <c r="AA7" s="3"/>
      <c r="AB7" s="19"/>
    </row>
    <row r="8" spans="1:36" s="12" customFormat="1" x14ac:dyDescent="0.25">
      <c r="B8" s="119"/>
      <c r="C8" s="120"/>
      <c r="D8" s="120"/>
      <c r="E8" s="120"/>
      <c r="F8" s="161"/>
      <c r="G8" s="161"/>
      <c r="H8" s="161"/>
      <c r="I8" s="161"/>
      <c r="J8" s="161"/>
      <c r="K8" s="161"/>
      <c r="L8" s="161"/>
      <c r="M8" s="161"/>
      <c r="N8" s="157"/>
      <c r="O8" s="157"/>
      <c r="P8" s="128"/>
      <c r="Q8" s="3"/>
      <c r="R8" s="3"/>
      <c r="S8" s="3"/>
      <c r="T8" s="3"/>
      <c r="U8" s="3"/>
      <c r="V8" s="1"/>
      <c r="W8" s="3"/>
      <c r="X8" s="3"/>
      <c r="Y8" s="1"/>
      <c r="Z8" s="3"/>
      <c r="AA8" s="3"/>
      <c r="AB8" s="19"/>
      <c r="AC8"/>
      <c r="AD8"/>
      <c r="AE8"/>
      <c r="AF8"/>
      <c r="AG8"/>
      <c r="AH8"/>
      <c r="AI8"/>
      <c r="AJ8"/>
    </row>
    <row r="9" spans="1:36" s="109" customFormat="1" ht="6" customHeight="1" x14ac:dyDescent="0.25">
      <c r="A9" s="104"/>
      <c r="B9" s="97"/>
      <c r="C9" s="101"/>
      <c r="D9" s="121"/>
      <c r="E9" s="99"/>
      <c r="F9" s="100"/>
      <c r="G9" s="162"/>
      <c r="H9" s="163"/>
      <c r="I9" s="100"/>
      <c r="J9" s="162"/>
      <c r="K9" s="99"/>
      <c r="L9" s="100"/>
      <c r="M9" s="162"/>
      <c r="N9" s="121"/>
      <c r="O9" s="101"/>
      <c r="P9" s="101"/>
      <c r="Q9" s="106"/>
      <c r="R9" s="106"/>
      <c r="S9" s="106"/>
      <c r="T9" s="106"/>
      <c r="U9" s="106"/>
      <c r="V9" s="107"/>
      <c r="W9" s="106"/>
      <c r="X9" s="106"/>
      <c r="Y9" s="107"/>
      <c r="Z9" s="106"/>
      <c r="AA9" s="106"/>
      <c r="AB9" s="108"/>
    </row>
    <row r="10" spans="1:36" s="109" customFormat="1" x14ac:dyDescent="0.25">
      <c r="A10" s="136"/>
      <c r="B10" s="97"/>
      <c r="C10" s="97"/>
      <c r="D10" s="122"/>
      <c r="E10" s="98"/>
      <c r="F10" s="98" t="s">
        <v>52</v>
      </c>
      <c r="G10" s="164"/>
      <c r="H10" s="98"/>
      <c r="I10" s="98" t="s">
        <v>1</v>
      </c>
      <c r="J10" s="164"/>
      <c r="K10" s="98"/>
      <c r="L10" s="98" t="s">
        <v>0</v>
      </c>
      <c r="M10" s="164"/>
      <c r="N10" s="122"/>
      <c r="O10" s="102"/>
      <c r="P10" s="103"/>
      <c r="Q10" s="106"/>
      <c r="R10" s="106"/>
      <c r="S10" s="106"/>
      <c r="T10" s="106"/>
      <c r="U10" s="106"/>
      <c r="V10" s="107"/>
      <c r="W10" s="106"/>
      <c r="X10" s="106"/>
      <c r="Y10" s="107"/>
      <c r="Z10" s="106"/>
      <c r="AA10" s="106"/>
      <c r="AB10" s="108"/>
    </row>
    <row r="11" spans="1:36" s="109" customFormat="1" x14ac:dyDescent="0.25">
      <c r="A11" s="117" t="s">
        <v>22</v>
      </c>
      <c r="B11" s="276" t="s">
        <v>179</v>
      </c>
      <c r="C11" s="277"/>
      <c r="D11" s="122"/>
      <c r="E11" s="98"/>
      <c r="F11" s="118"/>
      <c r="G11" s="164"/>
      <c r="H11" s="98"/>
      <c r="I11" s="118">
        <v>2023</v>
      </c>
      <c r="J11" s="164"/>
      <c r="K11" s="98"/>
      <c r="L11" s="118">
        <v>2024</v>
      </c>
      <c r="M11" s="164"/>
      <c r="N11" s="122"/>
      <c r="O11" s="104"/>
      <c r="P11" s="103"/>
      <c r="Q11" s="106"/>
      <c r="R11" s="106"/>
      <c r="S11" s="106"/>
      <c r="T11" s="106"/>
      <c r="U11" s="106"/>
      <c r="V11" s="107"/>
      <c r="W11" s="106"/>
      <c r="X11" s="106"/>
      <c r="Y11" s="107"/>
      <c r="Z11" s="106"/>
      <c r="AA11" s="106"/>
      <c r="AB11" s="108"/>
    </row>
    <row r="12" spans="1:36" s="109" customFormat="1" x14ac:dyDescent="0.25">
      <c r="A12" s="136"/>
      <c r="B12" s="97"/>
      <c r="C12" s="97"/>
      <c r="D12" s="122"/>
      <c r="E12" s="99"/>
      <c r="F12" s="100"/>
      <c r="G12" s="164"/>
      <c r="H12" s="165"/>
      <c r="I12" s="100"/>
      <c r="J12" s="164"/>
      <c r="K12" s="99"/>
      <c r="L12" s="100"/>
      <c r="M12" s="164"/>
      <c r="N12" s="122"/>
      <c r="O12" s="105"/>
      <c r="P12" s="103"/>
      <c r="Q12" s="106"/>
      <c r="R12" s="106"/>
      <c r="S12" s="106"/>
      <c r="T12" s="106"/>
      <c r="U12" s="106"/>
      <c r="V12" s="107"/>
      <c r="W12" s="106"/>
      <c r="X12" s="106"/>
      <c r="Y12" s="107"/>
      <c r="Z12" s="106"/>
      <c r="AA12" s="106"/>
      <c r="AB12" s="108"/>
    </row>
    <row r="13" spans="1:36" s="194" customFormat="1" ht="6" customHeight="1" x14ac:dyDescent="0.25">
      <c r="A13" s="189"/>
      <c r="B13" s="189"/>
      <c r="C13" s="189"/>
      <c r="D13" s="190"/>
      <c r="E13" s="191"/>
      <c r="F13" s="192"/>
      <c r="G13" s="193"/>
      <c r="H13" s="192"/>
      <c r="I13" s="192"/>
      <c r="J13" s="193"/>
      <c r="K13" s="192"/>
      <c r="L13" s="192"/>
      <c r="M13" s="193"/>
      <c r="N13" s="190"/>
      <c r="O13" s="189"/>
      <c r="P13" s="189"/>
    </row>
    <row r="14" spans="1:36" x14ac:dyDescent="0.25">
      <c r="A14" s="24"/>
      <c r="B14" s="24"/>
      <c r="C14" s="24"/>
      <c r="D14" s="24"/>
      <c r="E14" s="46"/>
    </row>
    <row r="15" spans="1:36" s="144" customFormat="1" ht="18.75" x14ac:dyDescent="0.25">
      <c r="A15" s="141"/>
      <c r="B15" s="142" t="s">
        <v>212</v>
      </c>
      <c r="C15" s="143"/>
      <c r="D15" s="143"/>
      <c r="E15" s="143"/>
      <c r="F15" s="166"/>
      <c r="G15" s="166"/>
      <c r="H15" s="166"/>
      <c r="I15" s="166"/>
      <c r="J15" s="166"/>
      <c r="K15" s="166"/>
      <c r="L15" s="166"/>
      <c r="M15" s="166"/>
      <c r="N15" s="143"/>
      <c r="O15" s="143"/>
      <c r="P15" s="143"/>
    </row>
    <row r="16" spans="1:36" x14ac:dyDescent="0.25">
      <c r="A16" s="110"/>
      <c r="B16" s="93"/>
      <c r="C16" s="87"/>
      <c r="D16" s="24"/>
      <c r="E16" s="88"/>
      <c r="H16" s="167"/>
      <c r="K16" s="167"/>
      <c r="N16" s="111"/>
      <c r="O16" s="88"/>
    </row>
    <row r="17" spans="1:18" x14ac:dyDescent="0.25">
      <c r="A17" s="110">
        <v>1</v>
      </c>
      <c r="B17" s="93" t="s">
        <v>180</v>
      </c>
      <c r="C17" s="87"/>
      <c r="D17" s="24"/>
      <c r="E17" s="88"/>
      <c r="H17" s="167"/>
      <c r="K17" s="167"/>
      <c r="N17" s="111"/>
      <c r="O17" s="88"/>
    </row>
    <row r="18" spans="1:18" x14ac:dyDescent="0.25">
      <c r="A18" s="140">
        <v>1.1000000000000001</v>
      </c>
      <c r="B18" s="278" t="s">
        <v>181</v>
      </c>
      <c r="C18" s="278"/>
      <c r="D18" s="278"/>
      <c r="E18" s="129"/>
      <c r="H18" s="167"/>
      <c r="I18" s="256">
        <v>277618</v>
      </c>
      <c r="K18" s="167"/>
      <c r="L18" s="250">
        <v>279255</v>
      </c>
      <c r="N18" s="112"/>
      <c r="O18" s="129"/>
      <c r="P18" s="140"/>
    </row>
    <row r="19" spans="1:18" x14ac:dyDescent="0.25">
      <c r="A19" s="45">
        <v>1.2</v>
      </c>
      <c r="B19" s="279" t="s">
        <v>182</v>
      </c>
      <c r="C19" s="279"/>
      <c r="D19" s="279"/>
      <c r="E19" s="88"/>
      <c r="H19" s="167"/>
      <c r="I19" s="247"/>
      <c r="K19" s="167"/>
      <c r="N19" s="111"/>
      <c r="O19" s="88"/>
    </row>
    <row r="20" spans="1:18" x14ac:dyDescent="0.25">
      <c r="A20" s="140" t="s">
        <v>183</v>
      </c>
      <c r="B20" s="278" t="s">
        <v>184</v>
      </c>
      <c r="C20" s="278"/>
      <c r="D20" s="278"/>
      <c r="E20" s="88"/>
      <c r="H20" s="167"/>
      <c r="I20" s="248">
        <v>1797.45</v>
      </c>
      <c r="K20" s="167"/>
      <c r="L20" s="261">
        <v>1847.54</v>
      </c>
      <c r="N20" s="111"/>
      <c r="O20" s="88"/>
      <c r="Q20" s="113"/>
      <c r="R20" s="113"/>
    </row>
    <row r="21" spans="1:18" x14ac:dyDescent="0.25">
      <c r="A21" s="140" t="s">
        <v>185</v>
      </c>
      <c r="B21" s="278" t="s">
        <v>186</v>
      </c>
      <c r="C21" s="278"/>
      <c r="D21" s="278"/>
      <c r="E21" s="88"/>
      <c r="H21" s="167"/>
      <c r="I21" s="265">
        <v>584.72</v>
      </c>
      <c r="K21" s="167"/>
      <c r="L21" s="261">
        <v>580.37</v>
      </c>
      <c r="N21" s="111"/>
      <c r="O21" s="88"/>
      <c r="Q21" s="113"/>
      <c r="R21" s="113"/>
    </row>
    <row r="22" spans="1:18" x14ac:dyDescent="0.25">
      <c r="A22" s="140" t="s">
        <v>187</v>
      </c>
      <c r="B22" s="278" t="s">
        <v>188</v>
      </c>
      <c r="C22" s="278"/>
      <c r="D22" s="278"/>
      <c r="E22" s="88"/>
      <c r="H22" s="167"/>
      <c r="I22" s="265">
        <v>263.76</v>
      </c>
      <c r="K22" s="167"/>
      <c r="L22" s="261">
        <v>251.11</v>
      </c>
      <c r="N22" s="111"/>
      <c r="O22" s="88"/>
      <c r="Q22" s="113"/>
      <c r="R22" s="113"/>
    </row>
    <row r="23" spans="1:18" x14ac:dyDescent="0.25">
      <c r="A23" s="140" t="s">
        <v>189</v>
      </c>
      <c r="B23" s="278" t="s">
        <v>190</v>
      </c>
      <c r="C23" s="278"/>
      <c r="D23" s="278"/>
      <c r="E23" s="88"/>
      <c r="H23" s="167"/>
      <c r="I23" s="265">
        <v>560.79</v>
      </c>
      <c r="K23" s="167"/>
      <c r="L23" s="264">
        <v>542.1</v>
      </c>
      <c r="N23" s="111"/>
      <c r="O23" s="88"/>
      <c r="Q23" s="113"/>
      <c r="R23" s="113"/>
    </row>
    <row r="24" spans="1:18" ht="54" customHeight="1" x14ac:dyDescent="0.25">
      <c r="A24" s="45">
        <v>1.3</v>
      </c>
      <c r="B24" s="280" t="s">
        <v>215</v>
      </c>
      <c r="C24" s="280"/>
      <c r="D24" s="280"/>
      <c r="E24" s="88"/>
      <c r="H24" s="167"/>
      <c r="I24" s="247"/>
      <c r="K24" s="167"/>
      <c r="N24" s="111"/>
      <c r="O24" s="88"/>
    </row>
    <row r="25" spans="1:18" x14ac:dyDescent="0.25">
      <c r="A25" s="140" t="s">
        <v>191</v>
      </c>
      <c r="B25" s="278" t="s">
        <v>218</v>
      </c>
      <c r="C25" s="278"/>
      <c r="D25" s="278"/>
      <c r="E25" s="88"/>
      <c r="H25" s="167"/>
      <c r="K25" s="167"/>
      <c r="N25" s="111"/>
      <c r="O25" s="88"/>
    </row>
    <row r="26" spans="1:18" x14ac:dyDescent="0.25">
      <c r="A26" s="140" t="s">
        <v>192</v>
      </c>
      <c r="B26" s="278" t="s">
        <v>219</v>
      </c>
      <c r="C26" s="278"/>
      <c r="D26" s="278"/>
      <c r="E26" s="88"/>
      <c r="H26" s="167"/>
      <c r="K26" s="167"/>
      <c r="N26" s="111"/>
      <c r="O26" s="88"/>
    </row>
    <row r="27" spans="1:18" x14ac:dyDescent="0.25">
      <c r="A27" s="140">
        <v>2</v>
      </c>
      <c r="B27" s="281" t="s">
        <v>193</v>
      </c>
      <c r="C27" s="281"/>
      <c r="D27" s="281"/>
      <c r="E27" s="88"/>
      <c r="H27" s="167"/>
      <c r="K27" s="167"/>
      <c r="N27" s="111"/>
      <c r="O27" s="88"/>
    </row>
    <row r="28" spans="1:18" s="115" customFormat="1" ht="110.25" customHeight="1" x14ac:dyDescent="0.25">
      <c r="A28" s="149">
        <v>2.1</v>
      </c>
      <c r="B28" s="275" t="s">
        <v>214</v>
      </c>
      <c r="C28" s="275"/>
      <c r="D28" s="275"/>
      <c r="E28" s="90"/>
      <c r="F28" s="156"/>
      <c r="G28" s="168"/>
      <c r="H28" s="169"/>
      <c r="I28" s="249">
        <v>121214.5</v>
      </c>
      <c r="J28" s="168"/>
      <c r="K28" s="169"/>
      <c r="L28" s="249">
        <v>133016.51999999999</v>
      </c>
      <c r="M28" s="168"/>
      <c r="N28" s="91"/>
      <c r="O28" s="90"/>
      <c r="P28" s="91"/>
      <c r="Q28" s="114"/>
      <c r="R28" s="114"/>
    </row>
    <row r="29" spans="1:18" s="115" customFormat="1" x14ac:dyDescent="0.25">
      <c r="A29" s="138">
        <v>2.2000000000000002</v>
      </c>
      <c r="B29" s="281" t="s">
        <v>217</v>
      </c>
      <c r="C29" s="281"/>
      <c r="D29" s="281"/>
      <c r="E29" s="90"/>
      <c r="F29" s="156"/>
      <c r="G29" s="168"/>
      <c r="H29" s="169"/>
      <c r="I29" s="249">
        <v>4848.58</v>
      </c>
      <c r="J29" s="168"/>
      <c r="K29" s="169"/>
      <c r="L29" s="247">
        <v>4750.59</v>
      </c>
      <c r="M29" s="168"/>
      <c r="N29" s="91"/>
      <c r="O29" s="90"/>
      <c r="P29" s="91"/>
      <c r="Q29" s="114"/>
      <c r="R29" s="114"/>
    </row>
    <row r="30" spans="1:18" s="115" customFormat="1" ht="62.25" customHeight="1" x14ac:dyDescent="0.25">
      <c r="A30" s="149" t="s">
        <v>223</v>
      </c>
      <c r="B30" s="150" t="s">
        <v>224</v>
      </c>
      <c r="C30" s="150"/>
      <c r="D30" s="148"/>
      <c r="E30" s="90"/>
      <c r="F30" s="156"/>
      <c r="G30" s="168"/>
      <c r="H30" s="169"/>
      <c r="I30" s="247">
        <v>252.53</v>
      </c>
      <c r="J30" s="168"/>
      <c r="K30" s="169"/>
      <c r="L30" s="247">
        <v>247.43</v>
      </c>
      <c r="M30" s="168"/>
      <c r="N30" s="91"/>
      <c r="O30" s="90"/>
      <c r="P30" s="91"/>
      <c r="Q30" s="114"/>
      <c r="R30" s="114"/>
    </row>
    <row r="31" spans="1:18" s="115" customFormat="1" ht="50.25" customHeight="1" x14ac:dyDescent="0.25">
      <c r="A31" s="150">
        <v>2.2999999999999998</v>
      </c>
      <c r="B31" s="280" t="s">
        <v>225</v>
      </c>
      <c r="C31" s="280"/>
      <c r="D31" s="89"/>
      <c r="E31" s="90"/>
      <c r="F31" s="156"/>
      <c r="G31" s="168"/>
      <c r="H31" s="169"/>
      <c r="I31" s="254">
        <v>35907192</v>
      </c>
      <c r="J31" s="168"/>
      <c r="K31" s="169"/>
      <c r="L31" s="254">
        <v>36392127</v>
      </c>
      <c r="M31" s="168"/>
      <c r="N31" s="89"/>
      <c r="O31" s="90"/>
      <c r="P31" s="89"/>
    </row>
    <row r="32" spans="1:18" s="115" customFormat="1" ht="50.25" customHeight="1" x14ac:dyDescent="0.25">
      <c r="A32" s="150" t="s">
        <v>221</v>
      </c>
      <c r="B32" s="280" t="s">
        <v>222</v>
      </c>
      <c r="C32" s="280"/>
      <c r="D32" s="89"/>
      <c r="E32" s="90"/>
      <c r="F32" s="156"/>
      <c r="G32" s="168"/>
      <c r="H32" s="169"/>
      <c r="I32" s="249">
        <v>34111.83</v>
      </c>
      <c r="J32" s="168"/>
      <c r="K32" s="169"/>
      <c r="L32" s="249">
        <v>35300.36</v>
      </c>
      <c r="M32" s="168"/>
      <c r="N32" s="89"/>
      <c r="O32" s="90"/>
      <c r="P32" s="89"/>
    </row>
    <row r="33" spans="1:36" s="182" customFormat="1" ht="78" customHeight="1" x14ac:dyDescent="0.25">
      <c r="A33" s="195">
        <v>2.4</v>
      </c>
      <c r="B33" s="283" t="s">
        <v>271</v>
      </c>
      <c r="C33" s="283"/>
      <c r="D33" s="132"/>
      <c r="E33" s="133"/>
      <c r="F33" s="198"/>
      <c r="G33" s="199"/>
      <c r="H33" s="200"/>
      <c r="I33" s="252">
        <v>7.4000000000000003E-3</v>
      </c>
      <c r="J33" s="199"/>
      <c r="K33" s="200"/>
      <c r="L33" s="252">
        <f>IF(L32&gt;0,L30/L32,"Missing Data")</f>
        <v>7.0092769592151466E-3</v>
      </c>
      <c r="M33" s="199"/>
      <c r="N33" s="132"/>
      <c r="O33" s="133"/>
      <c r="P33" s="132"/>
    </row>
    <row r="34" spans="1:36" x14ac:dyDescent="0.25">
      <c r="A34" s="24"/>
      <c r="B34" s="24"/>
      <c r="C34" s="24"/>
      <c r="D34" s="24"/>
      <c r="E34" s="24"/>
      <c r="N34" s="132"/>
      <c r="O34" s="133"/>
      <c r="P34" s="89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</row>
    <row r="35" spans="1:36" s="125" customFormat="1" ht="18.75" x14ac:dyDescent="0.25">
      <c r="A35" s="137"/>
      <c r="B35" s="124" t="s">
        <v>235</v>
      </c>
      <c r="C35" s="123"/>
      <c r="D35" s="123"/>
      <c r="E35" s="131"/>
      <c r="F35" s="170"/>
      <c r="G35" s="170"/>
      <c r="H35" s="171"/>
      <c r="I35" s="170"/>
      <c r="J35" s="170"/>
      <c r="K35" s="171"/>
      <c r="L35" s="170"/>
      <c r="M35" s="170"/>
      <c r="N35" s="123"/>
      <c r="O35" s="131"/>
      <c r="P35" s="123"/>
      <c r="AB35" s="154"/>
    </row>
    <row r="36" spans="1:36" s="115" customFormat="1" x14ac:dyDescent="0.25">
      <c r="A36" s="138"/>
      <c r="B36" s="281"/>
      <c r="C36" s="281"/>
      <c r="D36" s="281"/>
      <c r="E36" s="90"/>
      <c r="F36" s="168"/>
      <c r="G36" s="168"/>
      <c r="H36" s="169"/>
      <c r="I36" s="168"/>
      <c r="J36" s="168"/>
      <c r="K36" s="169"/>
      <c r="L36" s="168"/>
      <c r="M36" s="168"/>
      <c r="N36" s="91"/>
      <c r="O36" s="90"/>
      <c r="P36" s="91"/>
    </row>
    <row r="37" spans="1:36" s="115" customFormat="1" x14ac:dyDescent="0.25">
      <c r="A37" s="138"/>
      <c r="B37" s="148"/>
      <c r="C37" s="148"/>
      <c r="D37" s="148"/>
      <c r="E37" s="90"/>
      <c r="F37" s="168"/>
      <c r="G37" s="168"/>
      <c r="H37" s="169"/>
      <c r="I37" s="168"/>
      <c r="J37" s="168"/>
      <c r="K37" s="169"/>
      <c r="L37" s="168"/>
      <c r="M37" s="168"/>
      <c r="N37" s="91"/>
      <c r="O37" s="90"/>
      <c r="P37" s="91"/>
    </row>
    <row r="38" spans="1:36" s="115" customFormat="1" x14ac:dyDescent="0.25">
      <c r="A38" s="183">
        <v>1</v>
      </c>
      <c r="B38" s="284" t="s">
        <v>231</v>
      </c>
      <c r="C38" s="284"/>
      <c r="D38" s="284"/>
      <c r="E38" s="90"/>
      <c r="F38" s="175"/>
      <c r="G38" s="168"/>
      <c r="H38" s="169"/>
      <c r="I38" s="168"/>
      <c r="J38" s="168"/>
      <c r="K38" s="169"/>
      <c r="L38" s="168"/>
      <c r="M38" s="168"/>
      <c r="N38" s="91"/>
      <c r="O38" s="90"/>
      <c r="P38" s="91"/>
    </row>
    <row r="39" spans="1:36" s="115" customFormat="1" x14ac:dyDescent="0.25">
      <c r="A39" s="148" t="s">
        <v>202</v>
      </c>
      <c r="B39" s="281" t="s">
        <v>246</v>
      </c>
      <c r="C39" s="281"/>
      <c r="D39" s="281"/>
      <c r="E39" s="90"/>
      <c r="F39" s="175"/>
      <c r="G39" s="168"/>
      <c r="H39" s="169"/>
      <c r="I39" s="175"/>
      <c r="J39" s="168"/>
      <c r="K39" s="169"/>
      <c r="L39" s="175"/>
      <c r="M39" s="168"/>
      <c r="N39" s="91"/>
      <c r="O39" s="90"/>
      <c r="P39" s="91"/>
    </row>
    <row r="40" spans="1:36" s="115" customFormat="1" x14ac:dyDescent="0.25">
      <c r="A40" s="148" t="s">
        <v>204</v>
      </c>
      <c r="B40" s="281" t="s">
        <v>247</v>
      </c>
      <c r="C40" s="281"/>
      <c r="D40" s="281"/>
      <c r="E40" s="90"/>
      <c r="F40" s="175"/>
      <c r="G40" s="168"/>
      <c r="H40" s="169"/>
      <c r="I40" s="175"/>
      <c r="J40" s="168"/>
      <c r="K40" s="169"/>
      <c r="L40" s="175"/>
      <c r="M40" s="168"/>
      <c r="N40" s="91"/>
      <c r="O40" s="90"/>
      <c r="P40" s="91"/>
    </row>
    <row r="41" spans="1:36" s="115" customFormat="1" x14ac:dyDescent="0.25">
      <c r="A41" s="148" t="s">
        <v>226</v>
      </c>
      <c r="B41" s="281" t="s">
        <v>248</v>
      </c>
      <c r="C41" s="281"/>
      <c r="D41" s="281"/>
      <c r="E41" s="90"/>
      <c r="F41" s="175"/>
      <c r="G41" s="168"/>
      <c r="H41" s="169"/>
      <c r="I41" s="175"/>
      <c r="J41" s="168"/>
      <c r="K41" s="169"/>
      <c r="L41" s="175"/>
      <c r="M41" s="168"/>
      <c r="N41" s="91"/>
      <c r="O41" s="90"/>
      <c r="P41" s="91"/>
    </row>
    <row r="42" spans="1:36" s="115" customFormat="1" x14ac:dyDescent="0.25">
      <c r="A42" s="148" t="s">
        <v>206</v>
      </c>
      <c r="B42" s="148" t="s">
        <v>249</v>
      </c>
      <c r="C42" s="148"/>
      <c r="D42" s="148"/>
      <c r="E42" s="90"/>
      <c r="F42" s="175"/>
      <c r="G42" s="168"/>
      <c r="H42" s="169"/>
      <c r="I42" s="175"/>
      <c r="J42" s="168"/>
      <c r="K42" s="169"/>
      <c r="L42" s="175"/>
      <c r="M42" s="168"/>
      <c r="N42" s="91"/>
      <c r="O42" s="90"/>
      <c r="P42" s="91"/>
    </row>
    <row r="43" spans="1:36" s="115" customFormat="1" x14ac:dyDescent="0.25">
      <c r="A43" s="148" t="s">
        <v>227</v>
      </c>
      <c r="B43" s="282" t="s">
        <v>250</v>
      </c>
      <c r="C43" s="282"/>
      <c r="D43" s="151"/>
      <c r="E43" s="90"/>
      <c r="F43" s="175"/>
      <c r="G43" s="168"/>
      <c r="H43" s="169"/>
      <c r="I43" s="175"/>
      <c r="J43" s="168"/>
      <c r="K43" s="169"/>
      <c r="L43" s="175"/>
      <c r="M43" s="168"/>
      <c r="N43" s="91"/>
      <c r="O43" s="90"/>
      <c r="P43" s="91"/>
    </row>
    <row r="44" spans="1:36" s="115" customFormat="1" x14ac:dyDescent="0.25">
      <c r="A44" s="148" t="s">
        <v>228</v>
      </c>
      <c r="B44" s="282" t="s">
        <v>251</v>
      </c>
      <c r="C44" s="282"/>
      <c r="D44" s="282"/>
      <c r="E44" s="90"/>
      <c r="F44" s="175"/>
      <c r="G44" s="168"/>
      <c r="H44" s="169"/>
      <c r="I44" s="175"/>
      <c r="J44" s="168"/>
      <c r="K44" s="169"/>
      <c r="L44" s="175"/>
      <c r="M44" s="168"/>
      <c r="N44" s="91"/>
      <c r="O44" s="90"/>
      <c r="P44" s="91"/>
    </row>
    <row r="45" spans="1:36" s="115" customFormat="1" x14ac:dyDescent="0.25">
      <c r="A45" s="138" t="s">
        <v>229</v>
      </c>
      <c r="B45" s="281" t="s">
        <v>252</v>
      </c>
      <c r="C45" s="281"/>
      <c r="D45" s="281"/>
      <c r="E45" s="90"/>
      <c r="F45" s="175"/>
      <c r="G45" s="168"/>
      <c r="H45" s="169"/>
      <c r="I45" s="175"/>
      <c r="J45" s="168"/>
      <c r="K45" s="169"/>
      <c r="L45" s="175"/>
      <c r="M45" s="168"/>
      <c r="N45" s="91"/>
      <c r="O45" s="90"/>
      <c r="P45" s="91"/>
    </row>
    <row r="46" spans="1:36" s="115" customFormat="1" x14ac:dyDescent="0.25">
      <c r="A46" s="148" t="s">
        <v>230</v>
      </c>
      <c r="B46" s="281" t="s">
        <v>253</v>
      </c>
      <c r="C46" s="281"/>
      <c r="D46" s="281"/>
      <c r="E46" s="176"/>
      <c r="F46" s="175"/>
      <c r="G46" s="168"/>
      <c r="H46" s="169"/>
      <c r="I46" s="175"/>
      <c r="J46" s="168"/>
      <c r="K46" s="169"/>
      <c r="L46" s="175"/>
      <c r="M46" s="168"/>
      <c r="N46" s="177"/>
      <c r="O46" s="176"/>
      <c r="P46" s="177"/>
    </row>
    <row r="47" spans="1:36" s="115" customFormat="1" x14ac:dyDescent="0.25">
      <c r="A47" s="148">
        <v>1.2</v>
      </c>
      <c r="B47" s="281" t="s">
        <v>254</v>
      </c>
      <c r="C47" s="281"/>
      <c r="D47" s="281"/>
      <c r="E47" s="176"/>
      <c r="F47" s="175"/>
      <c r="G47" s="168"/>
      <c r="H47" s="169"/>
      <c r="I47" s="175"/>
      <c r="J47" s="168"/>
      <c r="K47" s="169"/>
      <c r="L47" s="175"/>
      <c r="M47" s="168"/>
      <c r="N47" s="177"/>
      <c r="O47" s="176"/>
      <c r="P47" s="177"/>
    </row>
    <row r="48" spans="1:36" s="115" customFormat="1" x14ac:dyDescent="0.25">
      <c r="A48" s="148">
        <v>1.3</v>
      </c>
      <c r="B48" s="281" t="s">
        <v>255</v>
      </c>
      <c r="C48" s="281"/>
      <c r="D48" s="281"/>
      <c r="E48" s="90"/>
      <c r="F48" s="175"/>
      <c r="G48" s="168"/>
      <c r="H48" s="169"/>
      <c r="I48" s="175"/>
      <c r="J48" s="168"/>
      <c r="K48" s="169"/>
      <c r="L48" s="175"/>
      <c r="M48" s="168"/>
      <c r="N48" s="91"/>
      <c r="O48" s="90"/>
      <c r="P48" s="91"/>
    </row>
    <row r="49" spans="1:16" s="115" customFormat="1" x14ac:dyDescent="0.25">
      <c r="A49" s="148">
        <v>1.4</v>
      </c>
      <c r="B49" s="281" t="s">
        <v>256</v>
      </c>
      <c r="C49" s="281"/>
      <c r="D49" s="281"/>
      <c r="E49" s="90"/>
      <c r="F49" s="175"/>
      <c r="G49" s="168"/>
      <c r="H49" s="169"/>
      <c r="I49" s="175"/>
      <c r="J49" s="168"/>
      <c r="K49" s="169"/>
      <c r="L49" s="175"/>
      <c r="M49" s="168"/>
      <c r="N49" s="91"/>
      <c r="O49" s="90"/>
      <c r="P49" s="91"/>
    </row>
    <row r="50" spans="1:16" s="115" customFormat="1" x14ac:dyDescent="0.25">
      <c r="A50" s="148"/>
      <c r="E50" s="90"/>
      <c r="F50" s="175"/>
      <c r="G50" s="168"/>
      <c r="H50" s="169"/>
      <c r="I50" s="175"/>
      <c r="J50" s="168"/>
      <c r="K50" s="169"/>
      <c r="L50" s="175"/>
      <c r="M50" s="168"/>
      <c r="N50" s="91"/>
      <c r="O50" s="90"/>
      <c r="P50" s="91"/>
    </row>
    <row r="51" spans="1:16" s="115" customFormat="1" x14ac:dyDescent="0.25">
      <c r="A51" s="183">
        <v>2</v>
      </c>
      <c r="B51" s="284" t="s">
        <v>236</v>
      </c>
      <c r="C51" s="284"/>
      <c r="D51" s="284"/>
      <c r="E51" s="90"/>
      <c r="F51" s="175"/>
      <c r="G51" s="168"/>
      <c r="H51" s="169"/>
      <c r="I51" s="175"/>
      <c r="J51" s="168"/>
      <c r="K51" s="169"/>
      <c r="L51" s="175"/>
      <c r="M51" s="168"/>
      <c r="N51" s="91"/>
      <c r="O51" s="90"/>
      <c r="P51" s="91"/>
    </row>
    <row r="52" spans="1:16" s="115" customFormat="1" x14ac:dyDescent="0.25">
      <c r="A52" s="148" t="s">
        <v>237</v>
      </c>
      <c r="B52" s="281" t="s">
        <v>246</v>
      </c>
      <c r="C52" s="281"/>
      <c r="D52" s="281"/>
      <c r="E52" s="90"/>
      <c r="F52" s="175"/>
      <c r="G52" s="168"/>
      <c r="H52" s="169"/>
      <c r="I52" s="175"/>
      <c r="J52" s="168"/>
      <c r="K52" s="169"/>
      <c r="L52" s="175"/>
      <c r="M52" s="168"/>
      <c r="N52" s="91"/>
      <c r="O52" s="90"/>
      <c r="P52" s="91"/>
    </row>
    <row r="53" spans="1:16" s="115" customFormat="1" x14ac:dyDescent="0.25">
      <c r="A53" s="148" t="s">
        <v>238</v>
      </c>
      <c r="B53" s="148" t="s">
        <v>249</v>
      </c>
      <c r="C53" s="148"/>
      <c r="D53" s="148"/>
      <c r="E53" s="90"/>
      <c r="F53" s="175"/>
      <c r="G53" s="168"/>
      <c r="H53" s="169"/>
      <c r="I53" s="175"/>
      <c r="J53" s="168"/>
      <c r="K53" s="169"/>
      <c r="L53" s="175"/>
      <c r="M53" s="168"/>
      <c r="N53" s="91"/>
      <c r="O53" s="90"/>
      <c r="P53" s="91"/>
    </row>
    <row r="54" spans="1:16" s="115" customFormat="1" x14ac:dyDescent="0.25">
      <c r="A54" s="148" t="s">
        <v>239</v>
      </c>
      <c r="B54" s="282" t="s">
        <v>250</v>
      </c>
      <c r="C54" s="282"/>
      <c r="D54" s="151"/>
      <c r="E54" s="90"/>
      <c r="F54" s="175"/>
      <c r="G54" s="168"/>
      <c r="H54" s="169"/>
      <c r="I54" s="175"/>
      <c r="J54" s="168"/>
      <c r="K54" s="169"/>
      <c r="L54" s="175"/>
      <c r="M54" s="168"/>
      <c r="N54" s="91"/>
      <c r="O54" s="90"/>
      <c r="P54" s="91"/>
    </row>
    <row r="55" spans="1:16" s="115" customFormat="1" x14ac:dyDescent="0.25">
      <c r="A55" s="148" t="s">
        <v>240</v>
      </c>
      <c r="B55" s="282" t="s">
        <v>251</v>
      </c>
      <c r="C55" s="282"/>
      <c r="D55" s="282"/>
      <c r="E55" s="90"/>
      <c r="F55" s="175"/>
      <c r="G55" s="168"/>
      <c r="H55" s="169"/>
      <c r="I55" s="175"/>
      <c r="J55" s="168"/>
      <c r="K55" s="169"/>
      <c r="L55" s="175"/>
      <c r="M55" s="168"/>
      <c r="N55" s="91"/>
      <c r="O55" s="90"/>
      <c r="P55" s="91"/>
    </row>
    <row r="56" spans="1:16" s="115" customFormat="1" ht="39.75" customHeight="1" x14ac:dyDescent="0.25">
      <c r="A56" s="138" t="s">
        <v>241</v>
      </c>
      <c r="B56" s="282" t="s">
        <v>252</v>
      </c>
      <c r="C56" s="282"/>
      <c r="D56" s="286"/>
      <c r="E56" s="90"/>
      <c r="F56" s="175"/>
      <c r="G56" s="168"/>
      <c r="H56" s="169"/>
      <c r="I56" s="175"/>
      <c r="J56" s="168"/>
      <c r="K56" s="169"/>
      <c r="L56" s="175"/>
      <c r="M56" s="168"/>
      <c r="N56" s="91"/>
      <c r="O56" s="90"/>
      <c r="P56" s="91"/>
    </row>
    <row r="57" spans="1:16" s="115" customFormat="1" x14ac:dyDescent="0.25">
      <c r="A57" s="148" t="s">
        <v>242</v>
      </c>
      <c r="B57" s="281" t="s">
        <v>257</v>
      </c>
      <c r="C57" s="281"/>
      <c r="D57" s="281"/>
      <c r="E57" s="176"/>
      <c r="F57" s="175"/>
      <c r="G57" s="168"/>
      <c r="H57" s="169"/>
      <c r="I57" s="175"/>
      <c r="J57" s="168"/>
      <c r="K57" s="169"/>
      <c r="L57" s="175"/>
      <c r="M57" s="168"/>
      <c r="N57" s="177"/>
      <c r="O57" s="176"/>
      <c r="P57" s="177"/>
    </row>
    <row r="58" spans="1:16" s="115" customFormat="1" ht="34.5" customHeight="1" x14ac:dyDescent="0.25">
      <c r="A58" s="148" t="s">
        <v>243</v>
      </c>
      <c r="B58" s="285" t="s">
        <v>258</v>
      </c>
      <c r="C58" s="285"/>
      <c r="D58" s="148"/>
      <c r="E58" s="176"/>
      <c r="F58" s="175"/>
      <c r="G58" s="168"/>
      <c r="H58" s="169"/>
      <c r="I58" s="175"/>
      <c r="J58" s="168"/>
      <c r="K58" s="169"/>
      <c r="L58" s="175"/>
      <c r="M58" s="168"/>
      <c r="N58" s="177"/>
      <c r="O58" s="176"/>
      <c r="P58" s="177"/>
    </row>
    <row r="59" spans="1:16" s="115" customFormat="1" x14ac:dyDescent="0.25">
      <c r="A59" s="148" t="s">
        <v>244</v>
      </c>
      <c r="B59" s="285" t="s">
        <v>259</v>
      </c>
      <c r="C59" s="285"/>
      <c r="D59" s="148"/>
      <c r="E59" s="176"/>
      <c r="F59" s="175"/>
      <c r="G59" s="168"/>
      <c r="H59" s="169"/>
      <c r="I59" s="175"/>
      <c r="J59" s="168"/>
      <c r="K59" s="169"/>
      <c r="L59" s="175"/>
      <c r="M59" s="168"/>
      <c r="N59" s="177"/>
      <c r="O59" s="176"/>
      <c r="P59" s="177"/>
    </row>
    <row r="60" spans="1:16" s="115" customFormat="1" x14ac:dyDescent="0.25">
      <c r="A60" s="148">
        <v>2.2000000000000002</v>
      </c>
      <c r="B60" s="281" t="s">
        <v>260</v>
      </c>
      <c r="C60" s="281"/>
      <c r="D60" s="281"/>
      <c r="E60" s="176"/>
      <c r="F60" s="175"/>
      <c r="G60" s="168"/>
      <c r="H60" s="169"/>
      <c r="I60" s="175"/>
      <c r="J60" s="168"/>
      <c r="K60" s="169"/>
      <c r="L60" s="175"/>
      <c r="M60" s="168"/>
      <c r="N60" s="91"/>
      <c r="O60" s="90"/>
      <c r="P60" s="91"/>
    </row>
    <row r="61" spans="1:16" s="115" customFormat="1" x14ac:dyDescent="0.25">
      <c r="A61" s="148">
        <v>2.2999999999999998</v>
      </c>
      <c r="B61" s="281" t="s">
        <v>261</v>
      </c>
      <c r="C61" s="281"/>
      <c r="D61" s="281"/>
      <c r="E61" s="90"/>
      <c r="F61" s="175"/>
      <c r="G61" s="168"/>
      <c r="H61" s="169"/>
      <c r="I61" s="175"/>
      <c r="J61" s="168"/>
      <c r="K61" s="169"/>
      <c r="L61" s="175"/>
      <c r="M61" s="168"/>
      <c r="N61" s="91"/>
      <c r="O61" s="90"/>
      <c r="P61" s="91"/>
    </row>
    <row r="62" spans="1:16" s="115" customFormat="1" x14ac:dyDescent="0.25">
      <c r="A62" s="148">
        <v>2.4</v>
      </c>
      <c r="B62" s="281" t="s">
        <v>262</v>
      </c>
      <c r="C62" s="281"/>
      <c r="D62" s="281"/>
      <c r="E62" s="90"/>
      <c r="F62" s="175"/>
      <c r="G62" s="168"/>
      <c r="H62" s="169"/>
      <c r="I62" s="175"/>
      <c r="J62" s="168"/>
      <c r="K62" s="169"/>
      <c r="L62" s="175"/>
      <c r="M62" s="168"/>
      <c r="N62" s="91"/>
      <c r="O62" s="90"/>
      <c r="P62" s="91"/>
    </row>
    <row r="63" spans="1:16" s="115" customFormat="1" x14ac:dyDescent="0.25">
      <c r="A63" s="138"/>
      <c r="B63" s="281"/>
      <c r="C63" s="281"/>
      <c r="D63" s="281"/>
      <c r="E63" s="90"/>
      <c r="F63" s="175"/>
      <c r="G63" s="168"/>
      <c r="H63" s="169"/>
      <c r="I63" s="175"/>
      <c r="J63" s="168"/>
      <c r="K63" s="169"/>
      <c r="L63" s="175"/>
      <c r="M63" s="168"/>
      <c r="N63" s="91"/>
      <c r="O63" s="90"/>
      <c r="P63" s="91"/>
    </row>
    <row r="64" spans="1:16" s="115" customFormat="1" x14ac:dyDescent="0.25">
      <c r="A64" s="183">
        <v>3</v>
      </c>
      <c r="B64" s="284" t="s">
        <v>233</v>
      </c>
      <c r="C64" s="284"/>
      <c r="D64" s="287"/>
      <c r="E64" s="90"/>
      <c r="F64" s="175"/>
      <c r="G64" s="168"/>
      <c r="H64" s="169"/>
      <c r="I64" s="175"/>
      <c r="J64" s="168"/>
      <c r="K64" s="169"/>
      <c r="L64" s="175"/>
      <c r="M64" s="168"/>
      <c r="N64" s="91"/>
      <c r="O64" s="90"/>
      <c r="P64" s="91"/>
    </row>
    <row r="65" spans="1:18" s="115" customFormat="1" x14ac:dyDescent="0.25">
      <c r="A65" s="148">
        <v>3.1</v>
      </c>
      <c r="B65" s="281" t="s">
        <v>263</v>
      </c>
      <c r="C65" s="281"/>
      <c r="D65" s="281"/>
      <c r="E65" s="90"/>
      <c r="F65" s="175"/>
      <c r="G65" s="168"/>
      <c r="H65" s="169"/>
      <c r="I65" s="175"/>
      <c r="J65" s="168"/>
      <c r="K65" s="169"/>
      <c r="L65" s="175"/>
      <c r="M65" s="168"/>
      <c r="N65" s="91"/>
      <c r="O65" s="90"/>
      <c r="P65" s="91"/>
    </row>
    <row r="66" spans="1:18" s="115" customFormat="1" x14ac:dyDescent="0.25">
      <c r="A66" s="148">
        <v>3.2</v>
      </c>
      <c r="B66" s="281" t="s">
        <v>264</v>
      </c>
      <c r="C66" s="281"/>
      <c r="D66" s="281"/>
      <c r="E66" s="90"/>
      <c r="F66" s="175"/>
      <c r="G66" s="168"/>
      <c r="H66" s="169"/>
      <c r="I66" s="175"/>
      <c r="J66" s="168"/>
      <c r="K66" s="169"/>
      <c r="L66" s="175"/>
      <c r="M66" s="168"/>
      <c r="N66" s="91"/>
      <c r="O66" s="90"/>
      <c r="P66" s="91"/>
    </row>
    <row r="67" spans="1:18" s="115" customFormat="1" x14ac:dyDescent="0.25">
      <c r="A67" s="148">
        <v>3.3</v>
      </c>
      <c r="B67" s="281" t="s">
        <v>265</v>
      </c>
      <c r="C67" s="281"/>
      <c r="D67" s="281"/>
      <c r="E67" s="90"/>
      <c r="F67" s="175"/>
      <c r="G67" s="168"/>
      <c r="H67" s="169"/>
      <c r="I67" s="175"/>
      <c r="J67" s="168"/>
      <c r="K67" s="169"/>
      <c r="L67" s="175"/>
      <c r="M67" s="168"/>
      <c r="N67" s="91"/>
      <c r="O67" s="90"/>
      <c r="P67" s="91"/>
    </row>
    <row r="68" spans="1:18" s="115" customFormat="1" x14ac:dyDescent="0.25">
      <c r="A68" s="148"/>
      <c r="B68" s="148"/>
      <c r="C68" s="148"/>
      <c r="D68" s="148"/>
      <c r="E68" s="90"/>
      <c r="F68" s="175"/>
      <c r="G68" s="168"/>
      <c r="H68" s="169"/>
      <c r="I68" s="175"/>
      <c r="J68" s="168"/>
      <c r="K68" s="169"/>
      <c r="L68" s="175"/>
      <c r="M68" s="168"/>
      <c r="N68" s="91"/>
      <c r="O68" s="90"/>
      <c r="P68" s="91"/>
    </row>
    <row r="69" spans="1:18" s="115" customFormat="1" x14ac:dyDescent="0.25">
      <c r="A69" s="183">
        <v>4</v>
      </c>
      <c r="B69" s="284" t="s">
        <v>272</v>
      </c>
      <c r="C69" s="284"/>
      <c r="D69" s="287"/>
      <c r="E69" s="90"/>
      <c r="F69" s="175"/>
      <c r="G69" s="168"/>
      <c r="H69" s="169"/>
      <c r="I69" s="175"/>
      <c r="J69" s="168"/>
      <c r="K69" s="169"/>
      <c r="L69" s="175"/>
      <c r="M69" s="168"/>
      <c r="N69" s="91"/>
      <c r="O69" s="90"/>
      <c r="P69" s="91"/>
    </row>
    <row r="70" spans="1:18" s="115" customFormat="1" x14ac:dyDescent="0.25">
      <c r="A70" s="148">
        <v>4.0999999999999996</v>
      </c>
      <c r="B70" s="148" t="s">
        <v>266</v>
      </c>
      <c r="C70" s="183"/>
      <c r="D70" s="183"/>
      <c r="E70" s="90"/>
      <c r="F70" s="175"/>
      <c r="G70" s="168"/>
      <c r="H70" s="169"/>
      <c r="I70" s="175"/>
      <c r="J70" s="168"/>
      <c r="K70" s="169"/>
      <c r="L70" s="175"/>
      <c r="M70" s="168"/>
      <c r="N70" s="91"/>
      <c r="O70" s="90"/>
      <c r="P70" s="91"/>
    </row>
    <row r="71" spans="1:18" s="115" customFormat="1" x14ac:dyDescent="0.25">
      <c r="A71" s="148">
        <v>4.2</v>
      </c>
      <c r="B71" s="281" t="s">
        <v>267</v>
      </c>
      <c r="C71" s="281"/>
      <c r="D71" s="281"/>
      <c r="E71" s="90"/>
      <c r="F71" s="175"/>
      <c r="G71" s="168"/>
      <c r="H71" s="169"/>
      <c r="I71" s="175"/>
      <c r="J71" s="168"/>
      <c r="K71" s="169"/>
      <c r="L71" s="175"/>
      <c r="M71" s="168"/>
      <c r="N71" s="91"/>
      <c r="O71" s="90"/>
      <c r="P71" s="91"/>
    </row>
    <row r="72" spans="1:18" s="115" customFormat="1" x14ac:dyDescent="0.25">
      <c r="A72" s="148">
        <v>4.3</v>
      </c>
      <c r="B72" s="281" t="s">
        <v>268</v>
      </c>
      <c r="C72" s="281"/>
      <c r="D72" s="281"/>
      <c r="E72" s="90"/>
      <c r="F72" s="175"/>
      <c r="G72" s="168"/>
      <c r="H72" s="169"/>
      <c r="I72" s="175"/>
      <c r="J72" s="168"/>
      <c r="K72" s="169"/>
      <c r="L72" s="175"/>
      <c r="M72" s="168"/>
      <c r="N72" s="91"/>
      <c r="O72" s="90"/>
      <c r="P72" s="91"/>
    </row>
    <row r="73" spans="1:18" s="115" customFormat="1" x14ac:dyDescent="0.25">
      <c r="A73" s="148"/>
      <c r="B73" s="148"/>
      <c r="C73" s="148"/>
      <c r="D73" s="148"/>
      <c r="E73" s="90"/>
      <c r="F73" s="175"/>
      <c r="G73" s="168"/>
      <c r="H73" s="169"/>
      <c r="I73" s="175"/>
      <c r="J73" s="168"/>
      <c r="K73" s="169"/>
      <c r="L73" s="175"/>
      <c r="M73" s="168"/>
      <c r="N73" s="91"/>
      <c r="O73" s="90"/>
      <c r="P73" s="91"/>
    </row>
    <row r="74" spans="1:18" s="115" customFormat="1" x14ac:dyDescent="0.25">
      <c r="A74" s="183">
        <v>5</v>
      </c>
      <c r="B74" s="284" t="s">
        <v>234</v>
      </c>
      <c r="C74" s="284"/>
      <c r="D74" s="287"/>
      <c r="E74" s="90"/>
      <c r="F74" s="175"/>
      <c r="G74" s="168"/>
      <c r="H74" s="169"/>
      <c r="I74" s="175"/>
      <c r="J74" s="168"/>
      <c r="K74" s="169"/>
      <c r="L74" s="175"/>
      <c r="M74" s="168"/>
      <c r="N74" s="91"/>
      <c r="O74" s="90"/>
      <c r="P74" s="91"/>
    </row>
    <row r="75" spans="1:18" s="115" customFormat="1" x14ac:dyDescent="0.25">
      <c r="A75" s="148">
        <v>5.0999999999999996</v>
      </c>
      <c r="B75" s="148" t="s">
        <v>232</v>
      </c>
      <c r="C75" s="148"/>
      <c r="D75" s="148"/>
      <c r="E75" s="90"/>
      <c r="F75" s="175"/>
      <c r="G75" s="168"/>
      <c r="H75" s="169"/>
      <c r="I75" s="175"/>
      <c r="J75" s="168"/>
      <c r="K75" s="169"/>
      <c r="L75" s="175"/>
      <c r="M75" s="168"/>
      <c r="N75" s="91"/>
      <c r="O75" s="90"/>
      <c r="P75" s="91"/>
    </row>
    <row r="76" spans="1:18" s="115" customFormat="1" x14ac:dyDescent="0.25">
      <c r="A76" s="148">
        <v>5.2</v>
      </c>
      <c r="B76" s="280" t="s">
        <v>269</v>
      </c>
      <c r="C76" s="280"/>
      <c r="D76" s="148"/>
      <c r="E76" s="90"/>
      <c r="F76" s="175"/>
      <c r="G76" s="168"/>
      <c r="H76" s="169"/>
      <c r="I76" s="175"/>
      <c r="J76" s="168"/>
      <c r="K76" s="169"/>
      <c r="L76" s="175"/>
      <c r="M76" s="168"/>
      <c r="N76" s="91"/>
      <c r="O76" s="90"/>
      <c r="P76" s="91"/>
    </row>
    <row r="77" spans="1:18" s="115" customFormat="1" x14ac:dyDescent="0.25">
      <c r="A77" s="148" t="s">
        <v>125</v>
      </c>
      <c r="B77" s="148" t="s">
        <v>245</v>
      </c>
      <c r="C77" s="148"/>
      <c r="D77" s="148"/>
      <c r="E77" s="90"/>
      <c r="F77" s="175"/>
      <c r="G77" s="168"/>
      <c r="H77" s="169"/>
      <c r="I77" s="175"/>
      <c r="J77" s="168"/>
      <c r="K77" s="169"/>
      <c r="L77" s="175"/>
      <c r="M77" s="168"/>
      <c r="N77" s="91"/>
      <c r="O77" s="90"/>
      <c r="P77" s="91"/>
    </row>
    <row r="78" spans="1:18" s="115" customFormat="1" x14ac:dyDescent="0.25">
      <c r="A78" s="148">
        <v>5.3</v>
      </c>
      <c r="B78" s="148" t="s">
        <v>270</v>
      </c>
      <c r="C78" s="148"/>
      <c r="D78" s="148"/>
      <c r="E78" s="90"/>
      <c r="F78" s="196"/>
      <c r="G78" s="196"/>
      <c r="H78" s="197"/>
      <c r="I78" s="196"/>
      <c r="J78" s="196"/>
      <c r="K78" s="197"/>
      <c r="L78" s="196"/>
      <c r="M78" s="196"/>
      <c r="N78" s="91"/>
      <c r="O78" s="90"/>
      <c r="P78" s="91"/>
    </row>
    <row r="79" spans="1:18" s="182" customFormat="1" x14ac:dyDescent="0.25">
      <c r="A79" s="184"/>
      <c r="B79" s="288"/>
      <c r="C79" s="288"/>
      <c r="D79" s="288"/>
      <c r="E79" s="133"/>
      <c r="F79" s="178"/>
      <c r="G79" s="179"/>
      <c r="H79" s="180"/>
      <c r="I79" s="179"/>
      <c r="J79" s="179"/>
      <c r="K79" s="180"/>
      <c r="L79" s="179"/>
      <c r="M79" s="179"/>
      <c r="N79" s="181"/>
      <c r="O79" s="133"/>
      <c r="P79" s="181"/>
    </row>
    <row r="80" spans="1:18" s="115" customFormat="1" x14ac:dyDescent="0.25">
      <c r="A80" s="148"/>
      <c r="B80" s="148"/>
      <c r="C80" s="148"/>
      <c r="D80" s="148"/>
      <c r="E80" s="148"/>
      <c r="F80" s="148"/>
      <c r="G80" s="148"/>
      <c r="H80" s="148"/>
      <c r="I80" s="148"/>
      <c r="J80" s="148"/>
      <c r="K80" s="148"/>
      <c r="L80" s="148"/>
      <c r="M80" s="148"/>
      <c r="N80" s="148"/>
      <c r="O80" s="148"/>
      <c r="P80" s="148"/>
      <c r="Q80" s="148"/>
      <c r="R80" s="148"/>
    </row>
    <row r="81" spans="1:28" s="134" customFormat="1" ht="18.75" x14ac:dyDescent="0.25">
      <c r="A81" s="137"/>
      <c r="B81" s="124" t="s">
        <v>213</v>
      </c>
    </row>
    <row r="82" spans="1:28" x14ac:dyDescent="0.25">
      <c r="A82" s="139"/>
      <c r="B82" s="24"/>
      <c r="C82" s="24"/>
      <c r="D82" s="24"/>
      <c r="E82" s="88"/>
      <c r="H82" s="167"/>
      <c r="K82" s="167"/>
      <c r="N82" s="152"/>
      <c r="O82" s="88"/>
      <c r="P82" s="152"/>
    </row>
    <row r="83" spans="1:28" x14ac:dyDescent="0.25">
      <c r="A83" s="139">
        <v>1</v>
      </c>
      <c r="B83" s="24" t="s">
        <v>200</v>
      </c>
      <c r="C83" s="24"/>
      <c r="D83" s="24"/>
      <c r="E83" s="88"/>
      <c r="H83" s="167"/>
      <c r="K83" s="167"/>
      <c r="N83" s="152"/>
      <c r="O83" s="88"/>
      <c r="P83" s="152"/>
    </row>
    <row r="84" spans="1:28" x14ac:dyDescent="0.25">
      <c r="A84" s="139">
        <v>1.1000000000000001</v>
      </c>
      <c r="B84" s="281" t="s">
        <v>201</v>
      </c>
      <c r="C84" s="281"/>
      <c r="D84" s="289"/>
      <c r="E84" s="88"/>
      <c r="H84" s="167"/>
      <c r="K84" s="167"/>
      <c r="N84" s="152"/>
      <c r="O84" s="88"/>
      <c r="P84" s="152"/>
    </row>
    <row r="85" spans="1:28" x14ac:dyDescent="0.25">
      <c r="A85" s="140" t="s">
        <v>202</v>
      </c>
      <c r="B85" s="281" t="s">
        <v>203</v>
      </c>
      <c r="C85" s="281"/>
      <c r="D85" s="289"/>
      <c r="E85" s="88"/>
      <c r="H85" s="167"/>
      <c r="K85" s="167"/>
      <c r="N85" s="152"/>
      <c r="O85" s="88"/>
      <c r="P85" s="152"/>
    </row>
    <row r="86" spans="1:28" ht="15" customHeight="1" x14ac:dyDescent="0.25">
      <c r="A86" s="140" t="s">
        <v>204</v>
      </c>
      <c r="B86" s="282" t="s">
        <v>205</v>
      </c>
      <c r="C86" s="282"/>
      <c r="D86" s="286"/>
      <c r="E86" s="88"/>
      <c r="F86" s="174"/>
      <c r="H86" s="167"/>
      <c r="I86" s="174"/>
      <c r="K86" s="167"/>
      <c r="L86" s="174"/>
      <c r="N86" s="152"/>
      <c r="O86" s="88"/>
      <c r="P86" s="152"/>
    </row>
    <row r="87" spans="1:28" ht="15" customHeight="1" x14ac:dyDescent="0.25">
      <c r="A87" s="140" t="s">
        <v>206</v>
      </c>
      <c r="B87" s="282" t="s">
        <v>207</v>
      </c>
      <c r="C87" s="282"/>
      <c r="D87" s="286"/>
      <c r="E87" s="88"/>
      <c r="H87" s="167"/>
      <c r="K87" s="167"/>
      <c r="N87" s="152"/>
      <c r="O87" s="88"/>
      <c r="P87" s="152"/>
    </row>
    <row r="88" spans="1:28" s="116" customFormat="1" x14ac:dyDescent="0.25">
      <c r="A88" s="139"/>
      <c r="B88" s="24"/>
      <c r="C88" s="24"/>
      <c r="D88" s="24"/>
      <c r="E88" s="88"/>
      <c r="F88" s="156"/>
      <c r="G88" s="156"/>
      <c r="H88" s="167"/>
      <c r="I88" s="156"/>
      <c r="J88" s="156"/>
      <c r="K88" s="167"/>
      <c r="L88" s="156"/>
      <c r="M88" s="156"/>
      <c r="N88" s="152"/>
      <c r="O88" s="88"/>
      <c r="P88" s="152"/>
      <c r="Q88"/>
      <c r="R88"/>
      <c r="S88"/>
      <c r="T88"/>
      <c r="U88"/>
      <c r="V88"/>
      <c r="W88"/>
      <c r="X88"/>
      <c r="Y88"/>
      <c r="Z88"/>
      <c r="AA88"/>
      <c r="AB88"/>
    </row>
    <row r="89" spans="1:28" s="116" customFormat="1" x14ac:dyDescent="0.25">
      <c r="A89" s="139">
        <v>2</v>
      </c>
      <c r="B89" s="281" t="s">
        <v>208</v>
      </c>
      <c r="C89" s="281"/>
      <c r="D89" s="289"/>
      <c r="E89" s="88"/>
      <c r="F89" s="156"/>
      <c r="G89" s="156"/>
      <c r="H89" s="167"/>
      <c r="I89" s="156"/>
      <c r="J89" s="156"/>
      <c r="K89" s="167"/>
      <c r="L89" s="156"/>
      <c r="M89" s="156"/>
      <c r="N89" s="152"/>
      <c r="O89" s="88"/>
      <c r="P89" s="152"/>
      <c r="Q89"/>
      <c r="R89"/>
      <c r="S89"/>
      <c r="T89"/>
      <c r="U89"/>
      <c r="V89"/>
      <c r="W89"/>
      <c r="X89"/>
      <c r="Y89"/>
      <c r="Z89"/>
      <c r="AA89"/>
      <c r="AB89"/>
    </row>
    <row r="90" spans="1:28" s="115" customFormat="1" x14ac:dyDescent="0.25">
      <c r="A90" s="138">
        <v>2.1</v>
      </c>
      <c r="B90" s="281" t="s">
        <v>220</v>
      </c>
      <c r="C90" s="281"/>
      <c r="D90" s="289"/>
      <c r="E90" s="90"/>
      <c r="F90" s="168"/>
      <c r="G90" s="168"/>
      <c r="H90" s="169"/>
      <c r="I90" s="168"/>
      <c r="J90" s="168"/>
      <c r="K90" s="169"/>
      <c r="L90" s="168"/>
      <c r="M90" s="168"/>
      <c r="N90" s="91"/>
      <c r="O90" s="90"/>
      <c r="P90" s="91"/>
    </row>
    <row r="91" spans="1:28" s="116" customFormat="1" x14ac:dyDescent="0.25">
      <c r="A91" s="139"/>
      <c r="B91" s="24"/>
      <c r="C91" s="24"/>
      <c r="D91" s="24"/>
      <c r="E91" s="88"/>
      <c r="F91" s="156"/>
      <c r="G91" s="156"/>
      <c r="H91" s="167"/>
      <c r="I91" s="156"/>
      <c r="J91" s="156"/>
      <c r="K91" s="167"/>
      <c r="L91" s="156"/>
      <c r="M91" s="156"/>
      <c r="N91" s="152"/>
      <c r="O91" s="88"/>
      <c r="P91" s="152"/>
      <c r="Q91"/>
      <c r="R91"/>
      <c r="S91"/>
      <c r="T91"/>
      <c r="U91"/>
      <c r="V91"/>
      <c r="W91"/>
      <c r="X91"/>
      <c r="Y91"/>
      <c r="Z91"/>
      <c r="AA91"/>
      <c r="AB91"/>
    </row>
    <row r="92" spans="1:28" s="116" customFormat="1" x14ac:dyDescent="0.25">
      <c r="A92" s="139">
        <v>3</v>
      </c>
      <c r="B92" s="281" t="s">
        <v>209</v>
      </c>
      <c r="C92" s="281"/>
      <c r="D92" s="289"/>
      <c r="E92" s="88"/>
      <c r="F92" s="156"/>
      <c r="G92" s="156"/>
      <c r="H92" s="167"/>
      <c r="I92" s="156"/>
      <c r="J92" s="156"/>
      <c r="K92" s="167"/>
      <c r="L92" s="156"/>
      <c r="M92" s="156"/>
      <c r="N92" s="152"/>
      <c r="O92" s="88"/>
      <c r="P92" s="152"/>
      <c r="Q92"/>
      <c r="R92"/>
      <c r="S92"/>
      <c r="T92"/>
      <c r="U92"/>
      <c r="V92"/>
      <c r="W92"/>
      <c r="X92"/>
      <c r="Y92"/>
      <c r="Z92"/>
      <c r="AA92"/>
      <c r="AB92"/>
    </row>
    <row r="93" spans="1:28" s="116" customFormat="1" x14ac:dyDescent="0.25">
      <c r="A93" s="139" t="s">
        <v>194</v>
      </c>
      <c r="B93" s="278" t="s">
        <v>195</v>
      </c>
      <c r="C93" s="278"/>
      <c r="D93" s="290"/>
      <c r="E93" s="88"/>
      <c r="F93" s="156"/>
      <c r="G93" s="156"/>
      <c r="H93" s="167"/>
      <c r="I93" s="156"/>
      <c r="J93" s="156"/>
      <c r="K93" s="167"/>
      <c r="L93" s="156"/>
      <c r="M93" s="156"/>
      <c r="N93" s="152"/>
      <c r="O93" s="88"/>
      <c r="P93" s="152"/>
      <c r="Q93"/>
      <c r="R93"/>
      <c r="S93"/>
      <c r="T93"/>
      <c r="U93"/>
      <c r="V93"/>
      <c r="W93"/>
      <c r="X93"/>
      <c r="Y93"/>
      <c r="Z93"/>
      <c r="AA93"/>
      <c r="AB93"/>
    </row>
    <row r="94" spans="1:28" s="116" customFormat="1" x14ac:dyDescent="0.25">
      <c r="A94" s="140" t="s">
        <v>196</v>
      </c>
      <c r="B94" s="24" t="s">
        <v>197</v>
      </c>
      <c r="C94" s="24"/>
      <c r="D94" s="24"/>
      <c r="E94" s="88"/>
      <c r="F94" s="156"/>
      <c r="G94" s="156"/>
      <c r="H94" s="167"/>
      <c r="I94" s="156"/>
      <c r="J94" s="156"/>
      <c r="K94" s="167"/>
      <c r="L94" s="156"/>
      <c r="M94" s="156"/>
      <c r="N94" s="152"/>
      <c r="O94" s="88"/>
      <c r="P94" s="152"/>
      <c r="Q94"/>
      <c r="R94"/>
      <c r="S94"/>
      <c r="T94"/>
      <c r="U94"/>
      <c r="V94"/>
      <c r="W94"/>
      <c r="X94"/>
      <c r="Y94"/>
      <c r="Z94"/>
      <c r="AA94"/>
      <c r="AB94"/>
    </row>
    <row r="95" spans="1:28" s="116" customFormat="1" x14ac:dyDescent="0.25">
      <c r="A95" s="140" t="s">
        <v>198</v>
      </c>
      <c r="B95" s="24" t="s">
        <v>199</v>
      </c>
      <c r="C95" s="24"/>
      <c r="D95" s="24"/>
      <c r="E95" s="88"/>
      <c r="F95" s="156"/>
      <c r="G95" s="156"/>
      <c r="H95" s="167"/>
      <c r="I95" s="156"/>
      <c r="J95" s="156"/>
      <c r="K95" s="167"/>
      <c r="L95" s="156"/>
      <c r="M95" s="156"/>
      <c r="N95" s="152"/>
      <c r="O95" s="88"/>
      <c r="P95" s="152"/>
      <c r="Q95"/>
      <c r="R95"/>
      <c r="S95"/>
      <c r="T95"/>
      <c r="U95"/>
      <c r="V95"/>
      <c r="W95"/>
      <c r="X95"/>
      <c r="Y95"/>
      <c r="Z95"/>
      <c r="AA95"/>
      <c r="AB95"/>
    </row>
    <row r="96" spans="1:28" s="127" customFormat="1" x14ac:dyDescent="0.25">
      <c r="A96" s="126"/>
      <c r="B96" s="126"/>
      <c r="C96" s="126"/>
      <c r="D96" s="126"/>
      <c r="E96" s="130"/>
      <c r="F96" s="172"/>
      <c r="G96" s="172"/>
      <c r="H96" s="173"/>
      <c r="I96" s="172"/>
      <c r="J96" s="172"/>
      <c r="K96" s="173"/>
      <c r="L96" s="172"/>
      <c r="M96" s="172"/>
      <c r="N96" s="153"/>
      <c r="O96" s="130"/>
      <c r="P96" s="153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</row>
    <row r="97" spans="1:28" x14ac:dyDescent="0.25">
      <c r="A97" s="140"/>
      <c r="B97" s="24"/>
      <c r="C97" s="24"/>
      <c r="D97" s="24"/>
      <c r="E97" s="24"/>
    </row>
    <row r="98" spans="1:28" s="147" customFormat="1" ht="18.75" x14ac:dyDescent="0.3">
      <c r="A98" s="145"/>
      <c r="B98" s="146" t="s">
        <v>5</v>
      </c>
    </row>
    <row r="99" spans="1:28" s="115" customFormat="1" x14ac:dyDescent="0.25">
      <c r="A99" s="214"/>
      <c r="D99" s="215"/>
      <c r="E99" s="216"/>
      <c r="F99" s="220"/>
      <c r="G99" s="221"/>
      <c r="H99" s="220"/>
      <c r="I99" s="220"/>
      <c r="J99" s="221"/>
      <c r="K99" s="220"/>
      <c r="L99" s="220"/>
      <c r="M99" s="221"/>
      <c r="N99" s="215"/>
    </row>
    <row r="100" spans="1:28" s="115" customFormat="1" x14ac:dyDescent="0.25">
      <c r="A100" s="214">
        <v>1.1000000000000001</v>
      </c>
      <c r="B100" s="214" t="s">
        <v>20</v>
      </c>
      <c r="D100" s="215"/>
      <c r="E100" s="216"/>
      <c r="F100" s="220"/>
      <c r="G100" s="221"/>
      <c r="H100" s="220"/>
      <c r="I100" s="220"/>
      <c r="J100" s="221"/>
      <c r="K100" s="220"/>
      <c r="L100" s="220"/>
      <c r="M100" s="221"/>
      <c r="N100" s="215"/>
    </row>
    <row r="101" spans="1:28" s="115" customFormat="1" x14ac:dyDescent="0.25">
      <c r="A101" s="214">
        <v>1.2</v>
      </c>
      <c r="B101" s="214" t="s">
        <v>278</v>
      </c>
      <c r="D101" s="215"/>
      <c r="E101" s="216"/>
      <c r="F101" s="220"/>
      <c r="G101" s="221"/>
      <c r="H101" s="220"/>
      <c r="I101" s="220"/>
      <c r="J101" s="221"/>
      <c r="K101" s="220"/>
      <c r="L101" s="220"/>
      <c r="M101" s="221"/>
      <c r="N101" s="215"/>
    </row>
    <row r="102" spans="1:28" s="115" customFormat="1" x14ac:dyDescent="0.25">
      <c r="A102" s="214">
        <v>1.3</v>
      </c>
      <c r="B102" s="214" t="s">
        <v>291</v>
      </c>
      <c r="D102" s="215"/>
      <c r="E102" s="216"/>
      <c r="F102" s="220"/>
      <c r="G102" s="221"/>
      <c r="H102" s="220"/>
      <c r="I102" s="220"/>
      <c r="J102" s="221"/>
      <c r="K102" s="220"/>
      <c r="L102" s="220"/>
      <c r="M102" s="221"/>
      <c r="N102" s="215"/>
    </row>
    <row r="103" spans="1:28" s="115" customFormat="1" x14ac:dyDescent="0.25">
      <c r="A103" s="214">
        <v>2.1</v>
      </c>
      <c r="B103" s="214" t="s">
        <v>172</v>
      </c>
      <c r="D103" s="215"/>
      <c r="E103" s="216"/>
      <c r="F103" s="220"/>
      <c r="G103" s="221"/>
      <c r="H103" s="220"/>
      <c r="I103" s="220"/>
      <c r="J103" s="221"/>
      <c r="K103" s="220"/>
      <c r="L103" s="220"/>
      <c r="M103" s="221"/>
      <c r="N103" s="215"/>
    </row>
    <row r="104" spans="1:28" s="115" customFormat="1" x14ac:dyDescent="0.25">
      <c r="A104" s="214">
        <v>2.2000000000000002</v>
      </c>
      <c r="B104" s="214" t="s">
        <v>289</v>
      </c>
      <c r="D104" s="215"/>
      <c r="E104" s="216"/>
      <c r="F104" s="220"/>
      <c r="G104" s="221"/>
      <c r="H104" s="220"/>
      <c r="I104" s="220"/>
      <c r="J104" s="221"/>
      <c r="K104" s="220"/>
      <c r="L104" s="220"/>
      <c r="M104" s="221"/>
      <c r="N104" s="215"/>
    </row>
    <row r="105" spans="1:28" s="115" customFormat="1" x14ac:dyDescent="0.25">
      <c r="A105" s="214">
        <v>2.2999999999999998</v>
      </c>
      <c r="B105" s="214" t="s">
        <v>290</v>
      </c>
      <c r="D105" s="215"/>
      <c r="E105" s="216"/>
      <c r="F105" s="220"/>
      <c r="G105" s="221"/>
      <c r="H105" s="220"/>
      <c r="I105" s="220"/>
      <c r="J105" s="221"/>
      <c r="K105" s="220"/>
      <c r="L105" s="220"/>
      <c r="M105" s="221"/>
      <c r="N105" s="215"/>
    </row>
    <row r="106" spans="1:28" s="115" customFormat="1" x14ac:dyDescent="0.25">
      <c r="A106" s="214">
        <v>3</v>
      </c>
      <c r="B106" s="214" t="s">
        <v>44</v>
      </c>
      <c r="D106" s="215"/>
      <c r="E106" s="216"/>
      <c r="F106" s="220"/>
      <c r="G106" s="221"/>
      <c r="H106" s="220"/>
      <c r="I106" s="220"/>
      <c r="J106" s="221"/>
      <c r="K106" s="220"/>
      <c r="L106" s="220"/>
      <c r="M106" s="221"/>
      <c r="N106" s="215"/>
    </row>
    <row r="107" spans="1:28" s="115" customFormat="1" x14ac:dyDescent="0.25">
      <c r="A107" s="214">
        <v>3.1</v>
      </c>
      <c r="B107" s="214" t="s">
        <v>45</v>
      </c>
      <c r="D107" s="215"/>
      <c r="E107" s="216"/>
      <c r="F107" s="220"/>
      <c r="G107" s="221"/>
      <c r="H107" s="220"/>
      <c r="I107" s="220"/>
      <c r="J107" s="221"/>
      <c r="K107" s="220"/>
      <c r="L107" s="220"/>
      <c r="M107" s="221"/>
      <c r="N107" s="215"/>
    </row>
    <row r="108" spans="1:28" s="115" customFormat="1" x14ac:dyDescent="0.25">
      <c r="A108" s="214">
        <v>3.2</v>
      </c>
      <c r="B108" s="214" t="s">
        <v>42</v>
      </c>
      <c r="D108" s="215"/>
      <c r="E108" s="216"/>
      <c r="F108" s="220"/>
      <c r="G108" s="221"/>
      <c r="H108" s="220"/>
      <c r="I108" s="220"/>
      <c r="J108" s="221"/>
      <c r="K108" s="220"/>
      <c r="L108" s="220"/>
      <c r="M108" s="221"/>
      <c r="N108" s="215"/>
    </row>
    <row r="109" spans="1:28" s="115" customFormat="1" x14ac:dyDescent="0.25">
      <c r="A109" s="214">
        <v>3.3</v>
      </c>
      <c r="B109" s="214" t="s">
        <v>43</v>
      </c>
      <c r="D109" s="215"/>
      <c r="E109" s="216"/>
      <c r="F109" s="220"/>
      <c r="G109" s="221"/>
      <c r="H109" s="220"/>
      <c r="I109" s="220"/>
      <c r="J109" s="221"/>
      <c r="K109" s="220"/>
      <c r="L109" s="220"/>
      <c r="M109" s="221"/>
      <c r="N109" s="215"/>
    </row>
    <row r="110" spans="1:28" s="115" customFormat="1" x14ac:dyDescent="0.25">
      <c r="A110" s="214">
        <v>3.4</v>
      </c>
      <c r="B110" s="214" t="s">
        <v>19</v>
      </c>
      <c r="D110" s="215"/>
      <c r="E110" s="216"/>
      <c r="F110" s="220"/>
      <c r="G110" s="221"/>
      <c r="H110" s="220"/>
      <c r="I110" s="220"/>
      <c r="J110" s="221"/>
      <c r="K110" s="220"/>
      <c r="L110" s="220"/>
      <c r="M110" s="221"/>
      <c r="N110" s="215"/>
    </row>
    <row r="111" spans="1:28" s="127" customFormat="1" x14ac:dyDescent="0.25">
      <c r="A111" s="126"/>
      <c r="B111" s="126"/>
      <c r="C111" s="126"/>
      <c r="D111" s="126"/>
      <c r="E111" s="130"/>
      <c r="F111" s="172"/>
      <c r="G111" s="172"/>
      <c r="H111" s="173"/>
      <c r="I111" s="172"/>
      <c r="J111" s="172"/>
      <c r="K111" s="173"/>
      <c r="L111" s="172"/>
      <c r="M111" s="172"/>
      <c r="N111" s="153"/>
      <c r="O111" s="130"/>
      <c r="P111" s="153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</row>
    <row r="112" spans="1:28" x14ac:dyDescent="0.25">
      <c r="A112" s="140"/>
      <c r="B112" s="24"/>
      <c r="C112" s="24"/>
      <c r="D112" s="24"/>
      <c r="E112" s="24"/>
    </row>
    <row r="113" spans="1:16" s="147" customFormat="1" ht="18.75" x14ac:dyDescent="0.3">
      <c r="A113" s="145"/>
      <c r="B113" s="146" t="s">
        <v>48</v>
      </c>
    </row>
    <row r="114" spans="1:16" x14ac:dyDescent="0.25">
      <c r="A114" s="19"/>
      <c r="D114" s="2"/>
      <c r="E114" s="47"/>
      <c r="F114" s="185"/>
      <c r="G114" s="186"/>
      <c r="H114" s="185"/>
      <c r="I114" s="185"/>
      <c r="J114" s="186"/>
      <c r="K114" s="185"/>
      <c r="L114" s="185"/>
      <c r="M114" s="186"/>
      <c r="N114" s="2"/>
      <c r="O114"/>
      <c r="P114"/>
    </row>
    <row r="115" spans="1:16" x14ac:dyDescent="0.25">
      <c r="A115" s="19"/>
      <c r="B115" s="33" t="s">
        <v>55</v>
      </c>
      <c r="D115" s="2"/>
      <c r="E115" s="47"/>
      <c r="F115" s="185"/>
      <c r="G115" s="186"/>
      <c r="H115" s="185"/>
      <c r="I115" s="185"/>
      <c r="J115" s="186"/>
      <c r="K115" s="185"/>
      <c r="L115" s="185"/>
      <c r="M115" s="186"/>
      <c r="N115" s="2"/>
      <c r="O115"/>
      <c r="P115"/>
    </row>
    <row r="116" spans="1:16" x14ac:dyDescent="0.25">
      <c r="A116" s="19"/>
      <c r="B116" s="11"/>
      <c r="D116" s="2"/>
      <c r="E116" s="47"/>
      <c r="F116" s="185"/>
      <c r="G116" s="186"/>
      <c r="H116" s="185"/>
      <c r="I116" s="185"/>
      <c r="J116" s="186"/>
      <c r="K116" s="185"/>
      <c r="L116" s="185"/>
      <c r="M116" s="186"/>
      <c r="N116" s="2"/>
      <c r="O116"/>
      <c r="P116"/>
    </row>
    <row r="117" spans="1:16" s="12" customFormat="1" x14ac:dyDescent="0.25">
      <c r="A117" s="23"/>
      <c r="B117" s="30"/>
      <c r="D117" s="13"/>
      <c r="E117" s="51"/>
      <c r="F117" s="187"/>
      <c r="G117" s="188"/>
      <c r="H117" s="187"/>
      <c r="I117" s="187"/>
      <c r="J117" s="188"/>
      <c r="K117" s="187"/>
      <c r="L117" s="187"/>
      <c r="M117" s="188"/>
      <c r="N117" s="13"/>
    </row>
    <row r="118" spans="1:16" x14ac:dyDescent="0.25">
      <c r="A118" s="19"/>
    </row>
    <row r="119" spans="1:16" x14ac:dyDescent="0.25">
      <c r="A119" s="19"/>
      <c r="B119" s="85" t="s">
        <v>284</v>
      </c>
    </row>
  </sheetData>
  <mergeCells count="58">
    <mergeCell ref="B74:D74"/>
    <mergeCell ref="B76:C76"/>
    <mergeCell ref="B79:D79"/>
    <mergeCell ref="B84:D84"/>
    <mergeCell ref="B85:D85"/>
    <mergeCell ref="B86:D86"/>
    <mergeCell ref="B87:D87"/>
    <mergeCell ref="B89:D89"/>
    <mergeCell ref="B90:D90"/>
    <mergeCell ref="B92:D92"/>
    <mergeCell ref="B93:D93"/>
    <mergeCell ref="B72:D72"/>
    <mergeCell ref="B59:C59"/>
    <mergeCell ref="B60:D60"/>
    <mergeCell ref="B61:D61"/>
    <mergeCell ref="B62:D62"/>
    <mergeCell ref="B63:D63"/>
    <mergeCell ref="B64:D64"/>
    <mergeCell ref="B65:D65"/>
    <mergeCell ref="B66:D66"/>
    <mergeCell ref="B67:D67"/>
    <mergeCell ref="B69:D69"/>
    <mergeCell ref="B71:D71"/>
    <mergeCell ref="B58:C58"/>
    <mergeCell ref="B45:D45"/>
    <mergeCell ref="B46:D46"/>
    <mergeCell ref="B47:D47"/>
    <mergeCell ref="B48:D48"/>
    <mergeCell ref="B49:D49"/>
    <mergeCell ref="B51:D51"/>
    <mergeCell ref="B52:D52"/>
    <mergeCell ref="B54:C54"/>
    <mergeCell ref="B55:D55"/>
    <mergeCell ref="B56:D56"/>
    <mergeCell ref="B57:D57"/>
    <mergeCell ref="B44:D44"/>
    <mergeCell ref="B29:D29"/>
    <mergeCell ref="B31:C31"/>
    <mergeCell ref="B32:C32"/>
    <mergeCell ref="B33:C33"/>
    <mergeCell ref="B36:D36"/>
    <mergeCell ref="B38:D38"/>
    <mergeCell ref="B39:D39"/>
    <mergeCell ref="B40:D40"/>
    <mergeCell ref="B41:D41"/>
    <mergeCell ref="B43:C43"/>
    <mergeCell ref="B28:D28"/>
    <mergeCell ref="B11:C11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</mergeCells>
  <pageMargins left="0.7" right="0.7" top="0.75" bottom="0.75" header="0.3" footer="0.3"/>
  <pageSetup orientation="portrait" r:id="rId1"/>
  <headerFooter>
    <oddFooter>&amp;L_x000D_&amp;1#&amp;"Calibri"&amp;14&amp;K000000 Business Use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7:D9"/>
  <sheetViews>
    <sheetView workbookViewId="0">
      <selection activeCell="D7" sqref="D7:D9"/>
    </sheetView>
  </sheetViews>
  <sheetFormatPr defaultRowHeight="15" x14ac:dyDescent="0.25"/>
  <cols>
    <col min="3" max="3" width="36.5703125" customWidth="1"/>
  </cols>
  <sheetData>
    <row r="7" spans="3:4" x14ac:dyDescent="0.25">
      <c r="C7" t="s">
        <v>107</v>
      </c>
      <c r="D7" s="61" t="s">
        <v>110</v>
      </c>
    </row>
    <row r="8" spans="3:4" x14ac:dyDescent="0.25">
      <c r="C8" t="s">
        <v>108</v>
      </c>
      <c r="D8" s="62" t="s">
        <v>111</v>
      </c>
    </row>
    <row r="9" spans="3:4" x14ac:dyDescent="0.25">
      <c r="C9" t="s">
        <v>109</v>
      </c>
      <c r="D9" s="63" t="s">
        <v>74</v>
      </c>
    </row>
  </sheetData>
  <pageMargins left="0.7" right="0.7" top="0.75" bottom="0.75" header="0.3" footer="0.3"/>
  <headerFooter>
    <oddFooter>&amp;L_x000D_&amp;1#&amp;"Calibri"&amp;14&amp;K000000 Business Use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66e5197-e0d9-4d82-87ff-9454abe15744"/>
    <p8ad1ecc41eb4f358eb7bf0fce81b896 xmlns="066e5197-e0d9-4d82-87ff-9454abe15744">
      <Terms xmlns="http://schemas.microsoft.com/office/infopath/2007/PartnerControls"/>
    </p8ad1ecc41eb4f358eb7bf0fce81b896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4AF8C67ABECC458B2F393D29E4E3E7" ma:contentTypeVersion="1" ma:contentTypeDescription="Create a new document." ma:contentTypeScope="" ma:versionID="586ca8dfec1fd0ec63ed8875056c9568">
  <xsd:schema xmlns:xsd="http://www.w3.org/2001/XMLSchema" xmlns:xs="http://www.w3.org/2001/XMLSchema" xmlns:p="http://schemas.microsoft.com/office/2006/metadata/properties" xmlns:ns2="066e5197-e0d9-4d82-87ff-9454abe15744" targetNamespace="http://schemas.microsoft.com/office/2006/metadata/properties" ma:root="true" ma:fieldsID="a94aec4bc73e731eb7e11371c963dd22" ns2:_="">
    <xsd:import namespace="066e5197-e0d9-4d82-87ff-9454abe15744"/>
    <xsd:element name="properties">
      <xsd:complexType>
        <xsd:sequence>
          <xsd:element name="documentManagement">
            <xsd:complexType>
              <xsd:all>
                <xsd:element ref="ns2:p8ad1ecc41eb4f358eb7bf0fce81b896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6e5197-e0d9-4d82-87ff-9454abe15744" elementFormDefault="qualified">
    <xsd:import namespace="http://schemas.microsoft.com/office/2006/documentManagement/types"/>
    <xsd:import namespace="http://schemas.microsoft.com/office/infopath/2007/PartnerControls"/>
    <xsd:element name="p8ad1ecc41eb4f358eb7bf0fce81b896" ma:index="8" nillable="true" ma:taxonomy="true" ma:internalName="p8ad1ecc41eb4f358eb7bf0fce81b896" ma:taxonomyFieldName="Tags" ma:displayName="EEI Tags" ma:default="" ma:fieldId="{98ad1ecc-41eb-4f35-8eb7-bf0fce81b896}" ma:taxonomyMulti="true" ma:sspId="b3057462-ad99-4b54-a4bd-faac809f860e" ma:termSetId="7292dfb8-73c6-46fd-8562-ab82e2c90f6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b80ba895-beae-461d-b249-0bb33918798e}" ma:internalName="TaxCatchAll" ma:showField="CatchAllData" ma:web="066e5197-e0d9-4d82-87ff-9454abe157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b80ba895-beae-461d-b249-0bb33918798e}" ma:internalName="TaxCatchAllLabel" ma:readOnly="true" ma:showField="CatchAllDataLabel" ma:web="066e5197-e0d9-4d82-87ff-9454abe157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8D5966-1C1C-4495-BFA4-0C981E8E23C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66e5197-e0d9-4d82-87ff-9454abe1574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6FCEC39-563D-4234-89B6-B36DAAA4DB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6e5197-e0d9-4d82-87ff-9454abe157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189BDB-36E3-4B23-9C46-93D25600CD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EEI Metrics (PPL Corp)</vt:lpstr>
      <vt:lpstr>EEI Metrics (PPL EU)</vt:lpstr>
      <vt:lpstr>EEI Metrics (LG&amp;E and KU)</vt:lpstr>
      <vt:lpstr>EEI Metrics (RIE)</vt:lpstr>
      <vt:lpstr>Emissions Reduction Goals</vt:lpstr>
      <vt:lpstr>AGA Metrics (PPL Corp)</vt:lpstr>
      <vt:lpstr>AGA Metrics (LG&amp;E and KU)</vt:lpstr>
      <vt:lpstr>AGA Metrics (RIE)</vt:lpstr>
      <vt:lpstr>Hidden_Lists</vt:lpstr>
      <vt:lpstr>list_GenerationBasis</vt:lpstr>
      <vt:lpstr>'EEI Metrics (LG&amp;E and KU)'!Print_Area</vt:lpstr>
      <vt:lpstr>'EEI Metrics (PPL Corp)'!Print_Area</vt:lpstr>
      <vt:lpstr>'EEI Metrics (PPL EU)'!Print_Area</vt:lpstr>
      <vt:lpstr>'EEI Metrics (RIE)'!Print_Area</vt:lpstr>
      <vt:lpstr>'EEI Metrics (LG&amp;E and KU)'!Print_Titles</vt:lpstr>
      <vt:lpstr>'EEI Metrics (PPL Corp)'!Print_Titles</vt:lpstr>
      <vt:lpstr>'EEI Metrics (PPL EU)'!Print_Titles</vt:lpstr>
      <vt:lpstr>'EEI Metrics (RIE)'!Print_Titles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2025-08-13T13:25:12Z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{F093E1E7-D3E0-406D-AAEB-49A5951DBF94}</vt:lpwstr>
  </property>
  <property fmtid="{D5CDD505-2E9C-101B-9397-08002B2CF9AE}" pid="3" name="ContentTypeId">
    <vt:lpwstr>0x010100044AF8C67ABECC458B2F393D29E4E3E7</vt:lpwstr>
  </property>
  <property fmtid="{D5CDD505-2E9C-101B-9397-08002B2CF9AE}" pid="4" name="Tags">
    <vt:lpwstr/>
  </property>
  <property fmtid="{D5CDD505-2E9C-101B-9397-08002B2CF9AE}" pid="5" name="MSIP_Label_e0c8e74a-db15-49f1-980d-3d74f2e3ff07_Enabled">
    <vt:lpwstr>true</vt:lpwstr>
  </property>
  <property fmtid="{D5CDD505-2E9C-101B-9397-08002B2CF9AE}" pid="6" name="MSIP_Label_e0c8e74a-db15-49f1-980d-3d74f2e3ff07_SetDate">
    <vt:lpwstr>2025-03-13T18:55:15Z</vt:lpwstr>
  </property>
  <property fmtid="{D5CDD505-2E9C-101B-9397-08002B2CF9AE}" pid="7" name="MSIP_Label_e0c8e74a-db15-49f1-980d-3d74f2e3ff07_Method">
    <vt:lpwstr>Privileged</vt:lpwstr>
  </property>
  <property fmtid="{D5CDD505-2E9C-101B-9397-08002B2CF9AE}" pid="8" name="MSIP_Label_e0c8e74a-db15-49f1-980d-3d74f2e3ff07_Name">
    <vt:lpwstr>376d9127-3fad-41bb7-827b-657efc89d923</vt:lpwstr>
  </property>
  <property fmtid="{D5CDD505-2E9C-101B-9397-08002B2CF9AE}" pid="9" name="MSIP_Label_e0c8e74a-db15-49f1-980d-3d74f2e3ff07_SiteId">
    <vt:lpwstr>25b79aa0-07c6-4d65-9c80-df92aacdc157</vt:lpwstr>
  </property>
  <property fmtid="{D5CDD505-2E9C-101B-9397-08002B2CF9AE}" pid="10" name="MSIP_Label_e0c8e74a-db15-49f1-980d-3d74f2e3ff07_ActionId">
    <vt:lpwstr>30e151c5-8e96-4597-90b3-2641da05e062</vt:lpwstr>
  </property>
  <property fmtid="{D5CDD505-2E9C-101B-9397-08002B2CF9AE}" pid="11" name="MSIP_Label_e0c8e74a-db15-49f1-980d-3d74f2e3ff07_ContentBits">
    <vt:lpwstr>2</vt:lpwstr>
  </property>
  <property fmtid="{D5CDD505-2E9C-101B-9397-08002B2CF9AE}" pid="12" name="MSIP_Label_e0c8e74a-db15-49f1-980d-3d74f2e3ff07_Tag">
    <vt:lpwstr>10, 0, 1, 1</vt:lpwstr>
  </property>
</Properties>
</file>