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330"/>
  <workbookPr filterPrivacy="1" showInkAnnotation="0" defaultThemeVersion="124226"/>
  <xr:revisionPtr revIDLastSave="0" documentId="8_{B443327F-E938-44A8-94ED-BFD9AF86758D}" xr6:coauthVersionLast="33" xr6:coauthVersionMax="33" xr10:uidLastSave="{00000000-0000-0000-0000-000000000000}"/>
  <bookViews>
    <workbookView xWindow="240" yWindow="1905" windowWidth="17535" windowHeight="12495" activeTab="1" xr2:uid="{00000000-000D-0000-FFFF-FFFF00000000}"/>
  </bookViews>
  <sheets>
    <sheet name="Definitions" sheetId="8" r:id="rId1"/>
    <sheet name="Section 2 - Metrics" sheetId="3" r:id="rId2"/>
    <sheet name="GHG Worksheet" sheetId="9" r:id="rId3"/>
    <sheet name="Criteria Worksheet" sheetId="10" r:id="rId4"/>
    <sheet name="Hidden_Lists" sheetId="11" state="hidden" r:id="rId5"/>
  </sheets>
  <definedNames>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list_GenerationBasis">Hidden_Lists!$D$7:$D$9</definedName>
    <definedName name="_xlnm.Print_Area" localSheetId="0">Definitions!$A$1:$P$106</definedName>
    <definedName name="_xlnm.Print_Titles" localSheetId="0">Definitions!$1:$4</definedName>
    <definedName name="_xlnm.Print_Titles" localSheetId="1">'Section 2 - Metrics'!$12:$16</definedName>
  </definedNames>
  <calcPr calcId="179017"/>
</workbook>
</file>

<file path=xl/calcChain.xml><?xml version="1.0" encoding="utf-8"?>
<calcChain xmlns="http://schemas.openxmlformats.org/spreadsheetml/2006/main">
  <c r="L34" i="3" l="1"/>
  <c r="I34" i="3"/>
  <c r="L54" i="3"/>
  <c r="C54" i="9" l="1"/>
  <c r="L98" i="3" l="1"/>
  <c r="L99" i="3" s="1"/>
  <c r="I98" i="3"/>
  <c r="I99" i="3" s="1"/>
  <c r="I114" i="3" l="1"/>
  <c r="I115" i="3" s="1"/>
  <c r="L184" i="3"/>
  <c r="L183" i="3"/>
  <c r="I107" i="3"/>
  <c r="L106" i="3"/>
  <c r="L107" i="3" s="1"/>
  <c r="L114" i="3" l="1"/>
  <c r="L115" i="3" s="1"/>
  <c r="L118" i="3"/>
  <c r="I118" i="3"/>
  <c r="L134" i="3" l="1"/>
  <c r="I134" i="3"/>
  <c r="L130" i="3"/>
  <c r="I130" i="3"/>
  <c r="L126" i="3"/>
  <c r="I126" i="3"/>
</calcChain>
</file>

<file path=xl/sharedStrings.xml><?xml version="1.0" encoding="utf-8"?>
<sst xmlns="http://schemas.openxmlformats.org/spreadsheetml/2006/main" count="819" uniqueCount="440">
  <si>
    <t>Current Year</t>
  </si>
  <si>
    <t>Last Year</t>
  </si>
  <si>
    <t xml:space="preserve">Report Date: </t>
  </si>
  <si>
    <t xml:space="preserve">Business Type(s): </t>
  </si>
  <si>
    <t>State(s) of Operation:</t>
  </si>
  <si>
    <t>Human Resources</t>
  </si>
  <si>
    <t>Waste Products</t>
  </si>
  <si>
    <t xml:space="preserve">Coal </t>
  </si>
  <si>
    <t>Natural Gas</t>
  </si>
  <si>
    <t>Nuclear</t>
  </si>
  <si>
    <t>Solar</t>
  </si>
  <si>
    <t>Wind</t>
  </si>
  <si>
    <t>Hydroelectric</t>
  </si>
  <si>
    <t>Geothermal</t>
  </si>
  <si>
    <t>Residential</t>
  </si>
  <si>
    <t xml:space="preserve">Commercial </t>
  </si>
  <si>
    <t xml:space="preserve">Industrial </t>
  </si>
  <si>
    <t>Emissions</t>
  </si>
  <si>
    <t>Petroleum</t>
  </si>
  <si>
    <t>Biomass</t>
  </si>
  <si>
    <t>Work-related Fatalities</t>
  </si>
  <si>
    <t>Total Number of Employees</t>
  </si>
  <si>
    <t xml:space="preserve">Parent Company: </t>
  </si>
  <si>
    <t>Ref. No.</t>
  </si>
  <si>
    <t>1.5.1</t>
  </si>
  <si>
    <t>1.5.2</t>
  </si>
  <si>
    <t>1.5.3</t>
  </si>
  <si>
    <t>1.5.4</t>
  </si>
  <si>
    <t>1.5.5</t>
  </si>
  <si>
    <t>2.5.2</t>
  </si>
  <si>
    <t>2.5.3</t>
  </si>
  <si>
    <t>2.5.4</t>
  </si>
  <si>
    <t>2.5.5</t>
  </si>
  <si>
    <t>Resources</t>
  </si>
  <si>
    <t>Nitrogen Oxide (NOx)</t>
  </si>
  <si>
    <t>Sulfur Dioxide (SO2)</t>
  </si>
  <si>
    <t>Mercury (Hg)</t>
  </si>
  <si>
    <t>Total Women on Board of Directors/Trustees</t>
  </si>
  <si>
    <t>Total Minorities on Board of Directors/Trustees</t>
  </si>
  <si>
    <t xml:space="preserve">Operating Company(s): </t>
  </si>
  <si>
    <t>2.5.1</t>
  </si>
  <si>
    <t>Metric Name</t>
  </si>
  <si>
    <t xml:space="preserve">Units Reported in </t>
  </si>
  <si>
    <t>Definition</t>
  </si>
  <si>
    <t xml:space="preserve">Net Generation for the data year (MWh) </t>
  </si>
  <si>
    <t xml:space="preserve">Owned Net Generation for the data year (MWh) </t>
  </si>
  <si>
    <t xml:space="preserve">Purchased Net Generation for the data year (MWh) </t>
  </si>
  <si>
    <t>Refer to the Definitions tab for more information on each metric</t>
  </si>
  <si>
    <t xml:space="preserve">Regulatory Environment: </t>
  </si>
  <si>
    <t>Megawatt (MW):  One million watts of electricity.</t>
  </si>
  <si>
    <t>Energy resources that are naturally replenishing but flow-limited. They are virtually inexhaustible in duration but limited in the amount of energy that is available per unit of time. Renewable energy resources include biomass, hydro, geothermal, solar, wind, ocean thermal, wave action, and tidal action.</t>
  </si>
  <si>
    <t>End of Year</t>
  </si>
  <si>
    <t>Annual</t>
  </si>
  <si>
    <t>Nameplate capacity of generation resources that produce electricity through the combustion of coal (a readily combustible black or brownish-black rock whose composition, including inherent moisture, consists of more than 50 percent by weight and more than 70 percent by volume of carbonaceous material. It is formed from plant remains that have been compacted, hardened, chemically altered, and metamorphosed by heat and pressure over geologic time).</t>
  </si>
  <si>
    <t>Nameplate capacity of generation resources that produce electricity through the combustion of natural gas (a gaseous mixture of hydrocarbon compounds, the primary one being methane).</t>
  </si>
  <si>
    <t>Nameplate capacity of generation resources that produce electricity through the use of thermal energy released from the fission of nuclear fuel in a reactor.</t>
  </si>
  <si>
    <t>Nameplate capacity of generation resources that produce electricity through the combustion of petroleum (a broadly defined class of liquid hydrocarbon mixtures. Included are crude oil, lease condensate, unfinished oils, refined products obtained from the processing of crude oil, and natural gas plant liquids).</t>
  </si>
  <si>
    <t>Nameplate capacity of generation resources that produce electricity through the combustion of biomass (an organic nonfossil material of biological origin constituting a renewable energy source).</t>
  </si>
  <si>
    <t xml:space="preserve">Nameplate capacity of generation resources that produce electricity through the use of flowing water. </t>
  </si>
  <si>
    <t>Nameplate capacity of generation resources that produce electricity through the use of the radiant energy of the sun, which can be converted into other forms of energy, such as heat or electricity.</t>
  </si>
  <si>
    <t>Nameplate capacity of generation resources that produce electricity through the use of kinetic energy present in wind motion that can be converted to mechanical energy for driving pumps, mills, and electric power generators.</t>
  </si>
  <si>
    <t>Nominal Dollars</t>
  </si>
  <si>
    <t>Percent</t>
  </si>
  <si>
    <t>An energy-consuming sector that consists of all facilities and equipment used for producing, processing, or assembling goods. The industrial sector encompasses the following types of activity manufacturing (NAICS codes 31-33); agriculture, forestry, fishing and hunting (NAICS code 11); mining, including oil and gas extraction (NAICS code 21); and construction (NAICS code 23). Overall energy use in this sector is largely for process heat and cooling and powering machinery, with lesser amounts used for facility heating, air conditioning, and lighting. Fossil fuels are also used as raw material inputs to manufactured products. Note: This sector includes generators that produce electricity and/or useful thermal output primarily to support the above-mentioned industrial activities. Various EIA programs differ in sectoral coverage.</t>
  </si>
  <si>
    <t>An energy-consuming sector that consists of service-providing facilities and equipment of businesses; Federal, State, and local governments; and other private and public organizations, such as religious, social, or fraternal groups. The commercial sector includes institutional living quarters. It also includes sewage treatment facilities. Common uses of energy associated with this sector include space heating, water heating, air conditioning, lighting, refrigeration, cooking, and running a wide variety of other equipment. Note: This sector includes generators that produce electricity and/or useful thermal output primarily to support the activities of the above-mentioned commercial establishments.</t>
  </si>
  <si>
    <t xml:space="preserve">Number of end-use retail customers receiving electricity (individual homes and businesses count as one). </t>
  </si>
  <si>
    <r>
      <t xml:space="preserve">U.S. Energy Information Administration, </t>
    </r>
    <r>
      <rPr>
        <i/>
        <sz val="11"/>
        <color theme="1"/>
        <rFont val="Calibri"/>
        <family val="2"/>
        <scheme val="minor"/>
      </rPr>
      <t>Online Glossary,</t>
    </r>
    <r>
      <rPr>
        <sz val="11"/>
        <color theme="1"/>
        <rFont val="Calibri"/>
        <family val="2"/>
        <scheme val="minor"/>
      </rPr>
      <t xml:space="preserve"> https://www.eia.gov/tools/glossary/.</t>
    </r>
  </si>
  <si>
    <t>Megawatthour (MWh):  One thousand kilowatt-hours or one million watt-hours.</t>
  </si>
  <si>
    <t>MW</t>
  </si>
  <si>
    <t>MWh</t>
  </si>
  <si>
    <t xml:space="preserve">Nameplate capacity of generation resources that produce electricity through the use of thermal energy released from hot water or steam extracted from geothermal reservoirs in the earth's crust. </t>
  </si>
  <si>
    <t>An energy-consuming sector that consists of living quarters for private households. Common uses of energy associated with this sector include space heating, water heating, air conditioning, lighting, refrigeration, cooking, and running a variety of other appliances. The residential sector excludes institutional living quarters. Note: Various EIA programs differ in sectoral coverage.</t>
  </si>
  <si>
    <t>Net electricity generated by the combustion of coal (a readily combustible black or brownish-black rock whose composition, including inherent moisture, consists of more than 50 percent by weight and more than 70 percent by volume of carbonaceous material. It is formed from plant remains that have been compacted, hardened, chemically altered, and metamorphosed by heat and pressure over geologic time).</t>
  </si>
  <si>
    <t>Net electricity generated by the combustion of natural gas (a gaseous mixture of hydrocarbon compounds, the primary one being methane).</t>
  </si>
  <si>
    <t>Net electricity generated by the use of the thermal energy released from the fission of nuclear fuel in a reactor.</t>
  </si>
  <si>
    <t>Net electricity generated by the combustion of petroleum (a broadly defined class of liquid hydrocarbon mixtures. Included are crude oil, lease condensate, unfinished oils, refined products obtained from the processing of crude oil, and natural gas plant liquids).</t>
  </si>
  <si>
    <t>Net electricity generated by the combustion of biomass (an organic nonfossil material of biological origin constituting a renewable energy source).</t>
  </si>
  <si>
    <t xml:space="preserve">Net electricity generated by the use of thermal energy released from hot water or steam extracted from geothermal reservoirs in the earth's crust. </t>
  </si>
  <si>
    <t xml:space="preserve">Net electricity generated by the use of flowing water. </t>
  </si>
  <si>
    <t>Net electricity generated by the use of the radiant energy of the sun, which can be converted into other forms of energy, such as heat or electricity.</t>
  </si>
  <si>
    <t>Net electricity generated by the use of kinetic energy present in wind motion that can be converted to mechanical energy for driving pumps, mills, and electric power generators.</t>
  </si>
  <si>
    <t>Number of Employees</t>
  </si>
  <si>
    <t>Average number of employees over the year.  To calculate the annual average number of employees: (1) Calculate the total number of employees your establishment paid for all periods. Add the number of employees your establishment paid in every pay period during the data year. Count all employees that you paid at any time during the year and include full-time, part-time, temporary, seasonal, salaried, and hourly workers. Note that pay periods could be monthly, weekly, bi-weekly, and so on. (2) Divide the total number of employees (from step 1) by the number of pay periods your establishment had in during the data year. Be sure to count any pay periods when you had no (zero) employees. (3) Round the answer you computed in step 2 to the next highest whole number.</t>
  </si>
  <si>
    <t>Calculated as: Total number of DART incidents x 200,000 / Number of employee labor hours worked. A DART incident is one in which there were one or more lost days or one or more restricted days, or one that resulted in an employee transferring to a different job within the company.</t>
  </si>
  <si>
    <t xml:space="preserve">Lost-time Case Rate </t>
  </si>
  <si>
    <t>Days Away, Restricted, and Transfer (DART) Rate</t>
  </si>
  <si>
    <t>Calculated as: Number of lost-time cases x 200,000 / Number of employee labor hours worked. Only report for employees of the company as defined for the “recordable incident rate for employees” metric. A lost-time incident is one that resulted in an employee's inability to work the next full work day.</t>
  </si>
  <si>
    <t>Employee Safety Metrics</t>
  </si>
  <si>
    <t>Number of injuries or illnesses x 200,000 / Number of employee labor hours worked.  Injury or illness is recordable if it results in any of the following: death, days away from work, restricted work or transfer to another job, medical treatment beyond first aid, or loss of consciousness. You must also consider a case to meet the general recording criteria if it involves a significant injury or illness diagnosed by a physician or other licensed health care professional, even if it does not result in death, days away from work, restricted work or job transfer, medical treatment beyond first aid, or loss of consciousness. Record the injuries and illnesses of all employees on your payroll, whether they are labor, executive, hourly, salary, part-time, seasonal, or migrant workers. You also must record the recordable injuries and illnesses that occur to employees who are not on your payroll if you supervise these employees on a day-to-day basis. If your business is organized as a sole proprietorship or partnership, the owner or partners are not considered employees for recordkeeping purposes. For temporary employees, you must record these injuries and illnesses if you supervise these employees on a day-to-day basis. If the contractor's employee is under the day-to-day supervision of the contractor, the contractor is responsible for recording the injury or illness. If you supervise the contractor employee's work on a day-to-day basis, you must record the injury or illness.</t>
  </si>
  <si>
    <t>Recordable Incident Rate</t>
  </si>
  <si>
    <t xml:space="preserve">Total employee fatalities.  Record for all employees on your payroll, whether they are labor, executive, hourly, salary, part-time, seasonal, or migrant workers. Include fatalities to those that occur to employees who are not on your payroll if you supervise these employees on a day-to-day basis. For temporary employees, report fatalities if you supervise these employees on a day-to-day basis. </t>
  </si>
  <si>
    <t>Total Renewable Energy Resources</t>
  </si>
  <si>
    <t>Biomass/Biogas</t>
  </si>
  <si>
    <t xml:space="preserve">Waste Products </t>
  </si>
  <si>
    <t>Additional Metrics (Optional)</t>
  </si>
  <si>
    <t xml:space="preserve">End of Year </t>
  </si>
  <si>
    <r>
      <t xml:space="preserve">Incremental Annual Electricity Savings for the reporting year as reported to EIA on </t>
    </r>
    <r>
      <rPr>
        <b/>
        <sz val="11"/>
        <color rgb="FFFF0000"/>
        <rFont val="Calibri"/>
        <family val="2"/>
        <scheme val="minor"/>
      </rPr>
      <t>Form 861</t>
    </r>
    <r>
      <rPr>
        <sz val="11"/>
        <color theme="1"/>
        <rFont val="Calibri"/>
        <family val="2"/>
        <scheme val="minor"/>
      </rPr>
      <t xml:space="preserve">.  Incremental Annual Savings for the reporting year are those changes in energy use caused in the current reporting year by: (1) new participants in DSM programs that operated in the previous reporting year, and (2) participants in new DSM programs that operated for the first time in the current reporting year.  A “New program” is a program for which the reporting year is the first year the program achieved savings, regardless of when program development and expenditures began. </t>
    </r>
  </si>
  <si>
    <t>Retail Electric Customer Count (at end of year)</t>
  </si>
  <si>
    <r>
      <t xml:space="preserve">Number of electric smart meters installed at end-use customer locations, divided by number of total electric meters installed at end-use customer locations.  Smart meters are defined as electricity meters that measure and record usage data at a minimum, in hourly intervals, and provide usage data to both consumers and energy companies at least once daily.  Align reporting with EIA </t>
    </r>
    <r>
      <rPr>
        <b/>
        <sz val="11"/>
        <color rgb="FFFF0000"/>
        <rFont val="Calibri"/>
        <family val="2"/>
        <scheme val="minor"/>
      </rPr>
      <t xml:space="preserve">Form 861 </t>
    </r>
    <r>
      <rPr>
        <sz val="11"/>
        <rFont val="Calibri"/>
        <family val="2"/>
        <scheme val="minor"/>
      </rPr>
      <t>meter data</t>
    </r>
    <r>
      <rPr>
        <sz val="11"/>
        <color theme="1"/>
        <rFont val="Calibri"/>
        <family val="2"/>
        <scheme val="minor"/>
      </rPr>
      <t>, which lists all types of meter technology used in the system as well as total meters in the system.</t>
    </r>
  </si>
  <si>
    <r>
      <t xml:space="preserve">Total annual investment in electric energy efficiency programs as reported to EIA on </t>
    </r>
    <r>
      <rPr>
        <b/>
        <sz val="11"/>
        <color rgb="FFFF0000"/>
        <rFont val="Calibri"/>
        <family val="2"/>
        <scheme val="minor"/>
      </rPr>
      <t>Form 861</t>
    </r>
    <r>
      <rPr>
        <sz val="11"/>
        <color theme="1"/>
        <rFont val="Calibri"/>
        <family val="2"/>
        <scheme val="minor"/>
      </rPr>
      <t xml:space="preserve">. </t>
    </r>
  </si>
  <si>
    <r>
      <t xml:space="preserve">Electric customer counts should be aligned with the data provided to EIA on </t>
    </r>
    <r>
      <rPr>
        <b/>
        <sz val="11"/>
        <color rgb="FFFF0000"/>
        <rFont val="Calibri"/>
        <family val="2"/>
        <scheme val="minor"/>
      </rPr>
      <t>Form 861 - Sales to Utility Customers</t>
    </r>
    <r>
      <rPr>
        <sz val="11"/>
        <color theme="1"/>
        <rFont val="Calibri"/>
        <family val="2"/>
        <scheme val="minor"/>
      </rPr>
      <t xml:space="preserve">. </t>
    </r>
  </si>
  <si>
    <t>Next Year</t>
  </si>
  <si>
    <t>Future Year</t>
  </si>
  <si>
    <t>Baseline</t>
  </si>
  <si>
    <r>
      <rPr>
        <b/>
        <u/>
        <sz val="11"/>
        <color theme="1"/>
        <rFont val="Calibri"/>
        <family val="2"/>
        <scheme val="minor"/>
      </rPr>
      <t>Disclaimer</t>
    </r>
    <r>
      <rPr>
        <sz val="11"/>
        <color theme="1"/>
        <rFont val="Calibri"/>
        <family val="2"/>
        <scheme val="minor"/>
      </rPr>
      <t xml:space="preserve">:  All information below is being provided on a voluntarily basis, and as such, companies may elect to include or exclude any of the topics outlined below and customize the template to their specific needs.  The decision to include data for historical and future years is at the discretion of each company and the specific years (e.g., historical baseline) should be chosen as appropriate for each company. </t>
    </r>
  </si>
  <si>
    <t>State(s) with RPS Programs:</t>
  </si>
  <si>
    <t>Total Annual Capital Expenditures (nominal dollars)</t>
  </si>
  <si>
    <t>Investing in the Future:  Capital Expenditures, Energy Efficiency (EE), and Smart Meters</t>
  </si>
  <si>
    <t>Insert additional rows in this section as necessary.</t>
  </si>
  <si>
    <t>Fresh Water Resources</t>
  </si>
  <si>
    <t>Comments, Links, Additional Information, and Notes</t>
  </si>
  <si>
    <t>Total Annual Capital Expenditures</t>
  </si>
  <si>
    <r>
      <t xml:space="preserve">Accounting Tools, </t>
    </r>
    <r>
      <rPr>
        <i/>
        <sz val="11"/>
        <color theme="1"/>
        <rFont val="Calibri"/>
        <family val="2"/>
        <scheme val="minor"/>
      </rPr>
      <t xml:space="preserve">Q&amp;A, </t>
    </r>
    <r>
      <rPr>
        <sz val="11"/>
        <color theme="1"/>
        <rFont val="Calibri"/>
        <family val="2"/>
        <scheme val="minor"/>
      </rPr>
      <t>http://www.accountingtools.com/questions-and-answers/what-is-a-capital-expenditure.html</t>
    </r>
  </si>
  <si>
    <t xml:space="preserve">Align annual capital expenditures with data reported in recent investor presentations.  A capital expenditure is the use of funds or assumption of a liability in order to obtain physical assets that are to be used for productive purposes for at least one year. This type of expenditure is made in order to expand the productive or competitive posture of a business.  </t>
  </si>
  <si>
    <r>
      <t xml:space="preserve">U.S. Energy Information Administration, </t>
    </r>
    <r>
      <rPr>
        <i/>
        <sz val="11"/>
        <color theme="1"/>
        <rFont val="Calibri"/>
        <family val="2"/>
        <scheme val="minor"/>
      </rPr>
      <t xml:space="preserve">Form EIA-861 Annual Electric Power Industry Report Instructions. </t>
    </r>
    <r>
      <rPr>
        <sz val="11"/>
        <color theme="1"/>
        <rFont val="Calibri"/>
        <family val="2"/>
        <scheme val="minor"/>
      </rPr>
      <t xml:space="preserve">Available at: www.eia.gov/survey/form/eia_861/instructions.pdf. </t>
    </r>
  </si>
  <si>
    <r>
      <t xml:space="preserve">U.S. Energy Information Administration, </t>
    </r>
    <r>
      <rPr>
        <i/>
        <sz val="11"/>
        <color theme="1"/>
        <rFont val="Calibri"/>
        <family val="2"/>
        <scheme val="minor"/>
      </rPr>
      <t xml:space="preserve">Form EIA-861 Annual Electric Power Industry Report Instructions. </t>
    </r>
    <r>
      <rPr>
        <sz val="11"/>
        <color theme="1"/>
        <rFont val="Calibri"/>
        <family val="2"/>
        <scheme val="minor"/>
      </rPr>
      <t>Available at: www.eia.gov/survey/form/eia_861/instructions.pdf.</t>
    </r>
  </si>
  <si>
    <t>Consider including carbon reduction targets in qualitative discussion</t>
  </si>
  <si>
    <t>Percent of Total Electric Customers with Smart Meters (at end of year)</t>
  </si>
  <si>
    <t xml:space="preserve">Total Owned Generation CO2 Emissions Intensity (MT/Net MWh) </t>
  </si>
  <si>
    <t>Key</t>
  </si>
  <si>
    <t>MT = metric tons</t>
  </si>
  <si>
    <t>1 tonne = 1,000,000.00 grams</t>
  </si>
  <si>
    <t>1 metric ton = 1.1023 short tons</t>
  </si>
  <si>
    <r>
      <t xml:space="preserve">Total output-based emissions factor = </t>
    </r>
    <r>
      <rPr>
        <sz val="9"/>
        <color theme="1"/>
        <rFont val="Arial"/>
        <family val="2"/>
      </rPr>
      <t>(</t>
    </r>
    <r>
      <rPr>
        <i/>
        <sz val="9"/>
        <color theme="1"/>
        <rFont val="Arial"/>
        <family val="2"/>
      </rPr>
      <t>insert emissions factor and source</t>
    </r>
    <r>
      <rPr>
        <sz val="9"/>
        <color theme="1"/>
        <rFont val="Arial"/>
        <family val="2"/>
      </rPr>
      <t>)</t>
    </r>
  </si>
  <si>
    <t>Notes</t>
  </si>
  <si>
    <t>(1)</t>
  </si>
  <si>
    <t>Generation and emissions are adjusted for equity ownership share to reflect the percentage of output owned</t>
  </si>
  <si>
    <t>by reporting entity.</t>
  </si>
  <si>
    <t>(2)</t>
  </si>
  <si>
    <t>(3)</t>
  </si>
  <si>
    <t>As reported to EPA under the mandatory GHG Reporting Protocols (40 CFR Part 98, Subparts C and D).</t>
  </si>
  <si>
    <t>(4)</t>
  </si>
  <si>
    <t>(5)</t>
  </si>
  <si>
    <t>Purchased power emissions should be calculated using the most relevant and accurate of the following methods:</t>
  </si>
  <si>
    <t>For direct purchases, such as PPAs, use the direct emissions data as reported to EPA.</t>
  </si>
  <si>
    <t>ISO/RTO-level emission factors</t>
  </si>
  <si>
    <t>Climate Registry emission factors</t>
  </si>
  <si>
    <t>E-Grid emission factors</t>
  </si>
  <si>
    <t>(6)</t>
  </si>
  <si>
    <t>As reported to EPA under the mandatory GHG Reporting Protocols (40 CFR Part 98, Subpart DD).</t>
  </si>
  <si>
    <t>(7)</t>
  </si>
  <si>
    <t>____    Fossil fuel generation only</t>
  </si>
  <si>
    <t>____   Total system generation</t>
  </si>
  <si>
    <t>____   Other (please specify)</t>
  </si>
  <si>
    <r>
      <t>CO</t>
    </r>
    <r>
      <rPr>
        <vertAlign val="subscript"/>
        <sz val="10"/>
        <color theme="1"/>
        <rFont val="Arial"/>
        <family val="2"/>
      </rPr>
      <t>2</t>
    </r>
    <r>
      <rPr>
        <sz val="11"/>
        <color theme="1"/>
        <rFont val="Calibri"/>
        <family val="2"/>
        <scheme val="minor"/>
      </rPr>
      <t xml:space="preserve"> = 1</t>
    </r>
  </si>
  <si>
    <r>
      <t>CH</t>
    </r>
    <r>
      <rPr>
        <vertAlign val="subscript"/>
        <sz val="10"/>
        <color theme="1"/>
        <rFont val="Arial"/>
        <family val="2"/>
      </rPr>
      <t>4</t>
    </r>
    <r>
      <rPr>
        <sz val="11"/>
        <color theme="1"/>
        <rFont val="Calibri"/>
        <family val="2"/>
        <scheme val="minor"/>
      </rPr>
      <t xml:space="preserve"> = 25</t>
    </r>
  </si>
  <si>
    <r>
      <t>N</t>
    </r>
    <r>
      <rPr>
        <vertAlign val="subscript"/>
        <sz val="10"/>
        <color theme="1"/>
        <rFont val="Arial"/>
        <family val="2"/>
      </rPr>
      <t>2</t>
    </r>
    <r>
      <rPr>
        <sz val="11"/>
        <color theme="1"/>
        <rFont val="Calibri"/>
        <family val="2"/>
        <scheme val="minor"/>
      </rPr>
      <t>O = 298</t>
    </r>
  </si>
  <si>
    <r>
      <t>SF</t>
    </r>
    <r>
      <rPr>
        <vertAlign val="subscript"/>
        <sz val="10"/>
        <color theme="1"/>
        <rFont val="Arial"/>
        <family val="2"/>
      </rPr>
      <t>6</t>
    </r>
    <r>
      <rPr>
        <sz val="11"/>
        <color theme="1"/>
        <rFont val="Calibri"/>
        <family val="2"/>
        <scheme val="minor"/>
      </rPr>
      <t xml:space="preserve"> = 22,800</t>
    </r>
  </si>
  <si>
    <t>GHG Emissions Reporting Worksheet</t>
  </si>
  <si>
    <t>Emissions Year:</t>
  </si>
  <si>
    <t>Entity:  [Parent Company]</t>
  </si>
  <si>
    <t>Generation</t>
  </si>
  <si>
    <t>CO2 Emissions</t>
  </si>
  <si>
    <t>CO2 Emissions Intensity</t>
  </si>
  <si>
    <t>CO2e Emissions</t>
  </si>
  <si>
    <t>CO2e Emissions Intensity</t>
  </si>
  <si>
    <t xml:space="preserve"> (Net MWh)</t>
  </si>
  <si>
    <t>(MT/Net MWh)</t>
  </si>
  <si>
    <t xml:space="preserve"> (MT)</t>
  </si>
  <si>
    <t>Coal</t>
  </si>
  <si>
    <t>Gas</t>
  </si>
  <si>
    <t>Oil</t>
  </si>
  <si>
    <t>Hydro</t>
  </si>
  <si>
    <t>Other Renewable (e.g., geothermal, etc.)</t>
  </si>
  <si>
    <t>Other (e.g., waste)</t>
  </si>
  <si>
    <t>Total - Owned Generation</t>
  </si>
  <si>
    <t xml:space="preserve"> </t>
  </si>
  <si>
    <t xml:space="preserve">   </t>
  </si>
  <si>
    <t>Other</t>
  </si>
  <si>
    <t>Market Purchases</t>
  </si>
  <si>
    <t>Total - Purchased Generation</t>
  </si>
  <si>
    <t>Total - Owned and Purchased Generation</t>
  </si>
  <si>
    <t>As reported to EPA under the mandatory GHG Reporting Protocols (40 CFR Part 98, Subparts C and D)</t>
  </si>
  <si>
    <t>Purchased power emissions should be calculated using the most relevant and accurate method:</t>
  </si>
  <si>
    <t>Direct emissions data as reported to EPA for direct purchases, such as PPAs</t>
  </si>
  <si>
    <r>
      <t xml:space="preserve"> (</t>
    </r>
    <r>
      <rPr>
        <i/>
        <sz val="10"/>
        <color theme="1"/>
        <rFont val="Arial"/>
        <family val="2"/>
      </rPr>
      <t>please specify which rate was used in the calculation</t>
    </r>
    <r>
      <rPr>
        <sz val="11"/>
        <color theme="1"/>
        <rFont val="Calibri"/>
        <family val="2"/>
        <scheme val="minor"/>
      </rPr>
      <t>):</t>
    </r>
  </si>
  <si>
    <t>Power purchases that require the use of different emissions factors should be listed separately</t>
  </si>
  <si>
    <t xml:space="preserve">As reported to EPA under the mandatory GHG Reporting Protocols (40 CFR Part 98, Subpart DD).  </t>
  </si>
  <si>
    <t>If not required to report, leave blank.</t>
  </si>
  <si>
    <t>As reported to EPA under the mandatory GHG Reporting Protocols (40 CFR Part 98, Subpart W).</t>
  </si>
  <si>
    <r>
      <t>CO</t>
    </r>
    <r>
      <rPr>
        <vertAlign val="subscript"/>
        <sz val="10"/>
        <color theme="1"/>
        <rFont val="Arial"/>
        <family val="2"/>
      </rPr>
      <t>2</t>
    </r>
    <r>
      <rPr>
        <sz val="11"/>
        <color theme="1"/>
        <rFont val="Calibri"/>
        <family val="2"/>
        <scheme val="minor"/>
      </rPr>
      <t xml:space="preserve">e is calculated using the following global warming potentials (GWPs) from the IPCC Fourth Assessment Report:  </t>
    </r>
  </si>
  <si>
    <t>Criteria Emissions Reporting Worksheet</t>
  </si>
  <si>
    <r>
      <t>Generation-related Criteria Emissions</t>
    </r>
    <r>
      <rPr>
        <sz val="11"/>
        <color theme="1"/>
        <rFont val="Calibri"/>
        <family val="2"/>
        <scheme val="minor"/>
      </rPr>
      <t xml:space="preserve"> (1)</t>
    </r>
  </si>
  <si>
    <t>NOx Emissions</t>
  </si>
  <si>
    <t>NOx Emissions Intensity</t>
  </si>
  <si>
    <t>SO2 Emissions</t>
  </si>
  <si>
    <t>SO2 Emissions Intensity</t>
  </si>
  <si>
    <t>Hg Emissions</t>
  </si>
  <si>
    <t>Hg Emissions Intensity</t>
  </si>
  <si>
    <r>
      <rPr>
        <u/>
        <sz val="10"/>
        <color theme="1"/>
        <rFont val="Arial"/>
        <family val="2"/>
      </rPr>
      <t>Owned Generation</t>
    </r>
    <r>
      <rPr>
        <sz val="11"/>
        <color theme="1"/>
        <rFont val="Calibri"/>
        <family val="2"/>
        <scheme val="minor"/>
      </rPr>
      <t xml:space="preserve"> (2)</t>
    </r>
  </si>
  <si>
    <t xml:space="preserve"> (kg)</t>
  </si>
  <si>
    <t>(kg/Net MWh)</t>
  </si>
  <si>
    <t>Purchased Generation</t>
  </si>
  <si>
    <t xml:space="preserve"> by reporting entity.</t>
  </si>
  <si>
    <t>Metric Tons</t>
  </si>
  <si>
    <t>Metric Tons/Net MWh</t>
  </si>
  <si>
    <t>Kilograms</t>
  </si>
  <si>
    <t>Kilograms/Net MWh</t>
  </si>
  <si>
    <t>CO2 and CO2e emissions intensity should be reported using total system generation (net MWh) based on GHG worksheet.</t>
  </si>
  <si>
    <t>- ISO/RTO-level emission factors</t>
  </si>
  <si>
    <t>- Climate Registry emission factors</t>
  </si>
  <si>
    <t>- E-Grid emission factors</t>
  </si>
  <si>
    <r>
      <t>Total CO</t>
    </r>
    <r>
      <rPr>
        <b/>
        <sz val="10"/>
        <color theme="1"/>
        <rFont val="Arial"/>
        <family val="2"/>
      </rPr>
      <t>2</t>
    </r>
    <r>
      <rPr>
        <b/>
        <sz val="11"/>
        <color theme="1"/>
        <rFont val="Calibri"/>
        <family val="2"/>
        <scheme val="minor"/>
      </rPr>
      <t>e is calculated using the following global warming potentials from the IPCC Fourth Assessment Report:</t>
    </r>
  </si>
  <si>
    <r>
      <t>CO</t>
    </r>
    <r>
      <rPr>
        <sz val="10"/>
        <color theme="1"/>
        <rFont val="Arial"/>
        <family val="2"/>
      </rPr>
      <t>2</t>
    </r>
    <r>
      <rPr>
        <sz val="11"/>
        <color theme="1"/>
        <rFont val="Calibri"/>
        <family val="2"/>
        <scheme val="minor"/>
      </rPr>
      <t xml:space="preserve"> = 1</t>
    </r>
  </si>
  <si>
    <r>
      <t>CH</t>
    </r>
    <r>
      <rPr>
        <sz val="10"/>
        <color theme="1"/>
        <rFont val="Arial"/>
        <family val="2"/>
      </rPr>
      <t>4</t>
    </r>
    <r>
      <rPr>
        <sz val="11"/>
        <color theme="1"/>
        <rFont val="Calibri"/>
        <family val="2"/>
        <scheme val="minor"/>
      </rPr>
      <t xml:space="preserve"> = 25</t>
    </r>
  </si>
  <si>
    <r>
      <t>N</t>
    </r>
    <r>
      <rPr>
        <sz val="10"/>
        <color theme="1"/>
        <rFont val="Arial"/>
        <family val="2"/>
      </rPr>
      <t>2</t>
    </r>
    <r>
      <rPr>
        <sz val="11"/>
        <color theme="1"/>
        <rFont val="Calibri"/>
        <family val="2"/>
        <scheme val="minor"/>
      </rPr>
      <t>O = 298</t>
    </r>
  </si>
  <si>
    <r>
      <t>SF</t>
    </r>
    <r>
      <rPr>
        <sz val="10"/>
        <color theme="1"/>
        <rFont val="Arial"/>
        <family val="2"/>
      </rPr>
      <t>6</t>
    </r>
    <r>
      <rPr>
        <sz val="11"/>
        <color theme="1"/>
        <rFont val="Calibri"/>
        <family val="2"/>
        <scheme val="minor"/>
      </rPr>
      <t xml:space="preserve"> = 22,800</t>
    </r>
  </si>
  <si>
    <t>2.ii</t>
  </si>
  <si>
    <t>2.1.ii</t>
  </si>
  <si>
    <t>2.2.ii</t>
  </si>
  <si>
    <t>2.3.ii</t>
  </si>
  <si>
    <t>2.4.ii</t>
  </si>
  <si>
    <t>2.5.ii</t>
  </si>
  <si>
    <t>2.5.1.ii</t>
  </si>
  <si>
    <t>2.5.2.ii</t>
  </si>
  <si>
    <t>2.5.3.ii</t>
  </si>
  <si>
    <t>2.5.4.ii</t>
  </si>
  <si>
    <t>2.5.5.ii</t>
  </si>
  <si>
    <t>2.i</t>
  </si>
  <si>
    <t>2.1.i</t>
  </si>
  <si>
    <t>2.2.i</t>
  </si>
  <si>
    <t>2.3.i</t>
  </si>
  <si>
    <t>2.4.i</t>
  </si>
  <si>
    <t>2.5.i</t>
  </si>
  <si>
    <t>2.5.1.i</t>
  </si>
  <si>
    <t>2.5.2.i</t>
  </si>
  <si>
    <t>2.5.3.i</t>
  </si>
  <si>
    <t>2.5.4.i</t>
  </si>
  <si>
    <t>2.5.5.i</t>
  </si>
  <si>
    <t>Generation and emissions are adjusted for equity ownership share to reflect the percentage of output owned by reporting entity.</t>
  </si>
  <si>
    <t xml:space="preserve">Total Owned Generation CO2 Emissions Intensity </t>
  </si>
  <si>
    <t xml:space="preserve">Total Owned Generation CO2e Emissions </t>
  </si>
  <si>
    <t xml:space="preserve">Total Owned Generation CO2e Emissions Intensity </t>
  </si>
  <si>
    <t>Non-Generation CO2e Emissions</t>
  </si>
  <si>
    <t>Fugitive CO2e emissions from natural gas distribution</t>
  </si>
  <si>
    <r>
      <t xml:space="preserve">U.S. Environmental Protection Agency, </t>
    </r>
    <r>
      <rPr>
        <i/>
        <sz val="11"/>
        <color theme="1"/>
        <rFont val="Calibri"/>
        <family val="2"/>
        <scheme val="minor"/>
      </rPr>
      <t>Greenhouse Gas Reporting Program</t>
    </r>
    <r>
      <rPr>
        <sz val="11"/>
        <color theme="1"/>
        <rFont val="Calibri"/>
        <family val="2"/>
        <scheme val="minor"/>
      </rPr>
      <t xml:space="preserve"> (40 CFR, part 98, Subparts C and D). </t>
    </r>
  </si>
  <si>
    <r>
      <t xml:space="preserve">U.S. Environmental Protection Agency, </t>
    </r>
    <r>
      <rPr>
        <i/>
        <sz val="11"/>
        <color theme="1"/>
        <rFont val="Calibri"/>
        <family val="2"/>
        <scheme val="minor"/>
      </rPr>
      <t>Greenhouse Gas Reporting Program</t>
    </r>
    <r>
      <rPr>
        <sz val="11"/>
        <color theme="1"/>
        <rFont val="Calibri"/>
        <family val="2"/>
        <scheme val="minor"/>
      </rPr>
      <t xml:space="preserve"> (40 CFR, part 98, Subpart DD). </t>
    </r>
  </si>
  <si>
    <r>
      <t xml:space="preserve">U.S. Environmental Protection Agency, </t>
    </r>
    <r>
      <rPr>
        <i/>
        <sz val="11"/>
        <color theme="1"/>
        <rFont val="Calibri"/>
        <family val="2"/>
        <scheme val="minor"/>
      </rPr>
      <t>Greenhouse Gas Reporting Program</t>
    </r>
    <r>
      <rPr>
        <sz val="11"/>
        <color theme="1"/>
        <rFont val="Calibri"/>
        <family val="2"/>
        <scheme val="minor"/>
      </rPr>
      <t xml:space="preserve"> (40 CFR, part 98, Subpart W). </t>
    </r>
  </si>
  <si>
    <t>Fugitive CO2e emissions of sulfur hexafluoride</t>
  </si>
  <si>
    <t>1 lb. = 453.59 grams</t>
  </si>
  <si>
    <r>
      <t>Please specify below the generation basis for calculating SO2,</t>
    </r>
    <r>
      <rPr>
        <sz val="11"/>
        <color theme="1"/>
        <rFont val="Calibri"/>
        <family val="2"/>
        <scheme val="minor"/>
      </rPr>
      <t xml:space="preserve"> NOx, and Hg emissions and intensity.</t>
    </r>
  </si>
  <si>
    <r>
      <t>Non-Generation CO</t>
    </r>
    <r>
      <rPr>
        <u/>
        <vertAlign val="subscript"/>
        <sz val="10"/>
        <color theme="1"/>
        <rFont val="Arial"/>
        <family val="2"/>
      </rPr>
      <t>2</t>
    </r>
    <r>
      <rPr>
        <u/>
        <sz val="10"/>
        <color theme="1"/>
        <rFont val="Arial"/>
        <family val="2"/>
      </rPr>
      <t>e Emissions (MT CO2e)</t>
    </r>
  </si>
  <si>
    <t>Total Purchased Generation CO2 Emissions Intensity</t>
  </si>
  <si>
    <t xml:space="preserve">Total Purchased Generation CO2 Emissions </t>
  </si>
  <si>
    <t>This worksheet is provided for interim calculation purposes and is not necessarily intended for inclusion with the metrics on the preceding worksheet(s).</t>
  </si>
  <si>
    <t>Time Period
(if applicable)</t>
  </si>
  <si>
    <t>Reference to Source
(if applicable)</t>
  </si>
  <si>
    <t>Number of end-use retail customers receiving electricity (individual homes and businesses count as one).</t>
  </si>
  <si>
    <t xml:space="preserve">Total Owned Generation CO2 Emissions </t>
  </si>
  <si>
    <r>
      <t xml:space="preserve">Total Mercury emissions from company equity-owned fossil fuel combustion generation. Preferred methods of measurement are performance-based, direct measurement as outlined in the </t>
    </r>
    <r>
      <rPr>
        <sz val="11"/>
        <rFont val="Calibri"/>
        <family val="2"/>
        <scheme val="minor"/>
      </rPr>
      <t xml:space="preserve">EPA Mercury and Air Toxics Standard </t>
    </r>
    <r>
      <rPr>
        <sz val="11"/>
        <color theme="1"/>
        <rFont val="Calibri"/>
        <family val="2"/>
        <scheme val="minor"/>
      </rPr>
      <t>(</t>
    </r>
    <r>
      <rPr>
        <b/>
        <sz val="11"/>
        <color rgb="FFFF0000"/>
        <rFont val="Calibri"/>
        <family val="2"/>
        <scheme val="minor"/>
      </rPr>
      <t>MATS</t>
    </r>
    <r>
      <rPr>
        <sz val="11"/>
        <color theme="1"/>
        <rFont val="Calibri"/>
        <family val="2"/>
        <scheme val="minor"/>
      </rPr>
      <t>). In the absence of performance-based measures, report value aligned with Toxics Release Inventory (</t>
    </r>
    <r>
      <rPr>
        <b/>
        <sz val="11"/>
        <color rgb="FFFF0000"/>
        <rFont val="Calibri"/>
        <family val="2"/>
        <scheme val="minor"/>
      </rPr>
      <t>TRI</t>
    </r>
    <r>
      <rPr>
        <sz val="11"/>
        <color theme="1"/>
        <rFont val="Calibri"/>
        <family val="2"/>
        <scheme val="minor"/>
      </rPr>
      <t>) or regulatory equivalent for international operations.</t>
    </r>
  </si>
  <si>
    <r>
      <t xml:space="preserve">U.S. Environmental Protection Agency, </t>
    </r>
    <r>
      <rPr>
        <i/>
        <sz val="11"/>
        <color theme="1"/>
        <rFont val="Calibri"/>
        <family val="2"/>
        <scheme val="minor"/>
      </rPr>
      <t>Acid Rain Reporting Program</t>
    </r>
    <r>
      <rPr>
        <sz val="11"/>
        <color theme="1"/>
        <rFont val="Calibri"/>
        <family val="2"/>
        <scheme val="minor"/>
      </rPr>
      <t xml:space="preserve"> (40 CFR, part 75). </t>
    </r>
  </si>
  <si>
    <t>Fossil: Fossil Fuel Generation Only</t>
  </si>
  <si>
    <t>Total: Total System Generation</t>
  </si>
  <si>
    <t>Other: Other (please specify in notes)</t>
  </si>
  <si>
    <t>Fossil</t>
  </si>
  <si>
    <t>Total</t>
  </si>
  <si>
    <t>Other: Other (please specify in comment section)</t>
  </si>
  <si>
    <t>Nitrogen Oxide (NOx), Sulfur Dioxide (SO2), Mercury (Hg)</t>
  </si>
  <si>
    <t>5.1.1</t>
  </si>
  <si>
    <t>5.1.2</t>
  </si>
  <si>
    <t>Carbon Dioxide (CO2)</t>
  </si>
  <si>
    <t>5.1.1.1</t>
  </si>
  <si>
    <t>5.1.1.2</t>
  </si>
  <si>
    <t>Carbon Dioxide Equivalent (CO2e)</t>
  </si>
  <si>
    <t>5.1.2.1</t>
  </si>
  <si>
    <t>5.1.2.2</t>
  </si>
  <si>
    <t xml:space="preserve">Total Owned Generation CO2e Emissions Intensity (MT/Net MWh) </t>
  </si>
  <si>
    <t xml:space="preserve">Total Purchased Generation CO2 Emissions Intensity (MT/Net MWh) </t>
  </si>
  <si>
    <t xml:space="preserve">Total Purchased Generation CO2e Emissions Intensity (MT/Net MWh) </t>
  </si>
  <si>
    <t>5.2.1</t>
  </si>
  <si>
    <t>5.2.1.1</t>
  </si>
  <si>
    <t>5.2.1.2</t>
  </si>
  <si>
    <t>5.2.2</t>
  </si>
  <si>
    <t>5.2.2.1</t>
  </si>
  <si>
    <t>5.2.2.2</t>
  </si>
  <si>
    <t xml:space="preserve">Total Owned + Purchased Generation CO2 Emissions Intensity (MT/Net MWh) </t>
  </si>
  <si>
    <t xml:space="preserve">Total Owned + Purchased Generation CO2e Emissions Intensity (MT/Net MWh) </t>
  </si>
  <si>
    <t>5.3.1</t>
  </si>
  <si>
    <t>5.3.1.1</t>
  </si>
  <si>
    <t>5.3.1.2</t>
  </si>
  <si>
    <t>5.3.2</t>
  </si>
  <si>
    <t>5.3.2.1</t>
  </si>
  <si>
    <t>5.3.2.2</t>
  </si>
  <si>
    <t>Total Owned + Purchased Generation CO2 Emissions (MT)</t>
  </si>
  <si>
    <t>Total Owned + Purchased Generation CO2e Emissions (MT)</t>
  </si>
  <si>
    <t>5.4.1</t>
  </si>
  <si>
    <t>5.4.2</t>
  </si>
  <si>
    <t>Owned Generation + Purchased Power</t>
  </si>
  <si>
    <t>Total NOx Emissions (MT)</t>
  </si>
  <si>
    <t>Total NOx Emissions Intensity (MT/Net MWh)</t>
  </si>
  <si>
    <t>Total SO2 Emissions (MT)</t>
  </si>
  <si>
    <t>Total SO2 Emissions Intensity (MT/Net MWh)</t>
  </si>
  <si>
    <t>6.2.1</t>
  </si>
  <si>
    <t>6.2.2</t>
  </si>
  <si>
    <t>6.3.1</t>
  </si>
  <si>
    <t>6.3.2</t>
  </si>
  <si>
    <r>
      <t>Indicate the generation basis for calculating SO</t>
    </r>
    <r>
      <rPr>
        <sz val="10"/>
        <color theme="1"/>
        <rFont val="Arial"/>
        <family val="2"/>
      </rPr>
      <t>2</t>
    </r>
    <r>
      <rPr>
        <sz val="11"/>
        <color theme="1"/>
        <rFont val="Calibri"/>
        <family val="2"/>
        <scheme val="minor"/>
      </rPr>
      <t>, NOx, and Hg emissions and intensity.</t>
    </r>
  </si>
  <si>
    <t>6.4.1</t>
  </si>
  <si>
    <t>6.4.2</t>
  </si>
  <si>
    <t>Total Hg Emissions (kg)</t>
  </si>
  <si>
    <t>Total Hg Emissions Intensity (kg/Net MWh)</t>
  </si>
  <si>
    <r>
      <t xml:space="preserve">Owned Generation </t>
    </r>
    <r>
      <rPr>
        <b/>
        <sz val="11"/>
        <color rgb="FFFF0000"/>
        <rFont val="Calibri"/>
        <family val="2"/>
        <scheme val="minor"/>
      </rPr>
      <t>(1) (2) (3)</t>
    </r>
  </si>
  <si>
    <t>GHG Emissions: Carbon Dioxide (CO2) and Carbon Dioxide Equivalent (CO2e)</t>
  </si>
  <si>
    <t>Total Owned Generation CO2 Emissions (MT)</t>
  </si>
  <si>
    <t>Total Owned Generation CO2e Emissions (MT)</t>
  </si>
  <si>
    <t>Total Purchased Generation CO2 Emissions (MT)</t>
  </si>
  <si>
    <t>Total Purchased Generation CO2e Emissions (MT)</t>
  </si>
  <si>
    <t>Owned Generation</t>
  </si>
  <si>
    <t>Purchased Power</t>
  </si>
  <si>
    <t xml:space="preserve">Total Purchased Generation CO2e Emissions </t>
  </si>
  <si>
    <t>Total Purchased Generation CO2e Emissions Intensity</t>
  </si>
  <si>
    <t xml:space="preserve">Total Owned + Purchased Generation CO2 Emissions Intensity </t>
  </si>
  <si>
    <t>Total Owned + Purchased Generation CO2 Emissions</t>
  </si>
  <si>
    <t>Total Owned + Purchased Generation CO2e Emissions</t>
  </si>
  <si>
    <t xml:space="preserve">Total Owned + Purchased Generation CO2e Emissions Intensity </t>
  </si>
  <si>
    <t>Sum of total CO2 emissions reported under 5.1.1.1 and 5.2.1.1.</t>
  </si>
  <si>
    <r>
      <t xml:space="preserve">Total emissions from 5.3.1.1, divided by total MWh of </t>
    </r>
    <r>
      <rPr>
        <b/>
        <u/>
        <sz val="11"/>
        <color theme="1"/>
        <rFont val="Calibri"/>
        <family val="2"/>
        <scheme val="minor"/>
      </rPr>
      <t>owned and purchased</t>
    </r>
    <r>
      <rPr>
        <sz val="11"/>
        <color theme="1"/>
        <rFont val="Calibri"/>
        <family val="2"/>
        <scheme val="minor"/>
      </rPr>
      <t xml:space="preserve"> net generation reported in the Utility Portfolio section. </t>
    </r>
  </si>
  <si>
    <t>Sum of total CO2e emissions reported under 5.1.2.1 and 5.2.2.1.</t>
  </si>
  <si>
    <r>
      <t xml:space="preserve">Total emissions from 5.3.2.1, divided by total MWh of </t>
    </r>
    <r>
      <rPr>
        <b/>
        <u/>
        <sz val="11"/>
        <color theme="1"/>
        <rFont val="Calibri"/>
        <family val="2"/>
        <scheme val="minor"/>
      </rPr>
      <t>owned and purchased</t>
    </r>
    <r>
      <rPr>
        <sz val="11"/>
        <color theme="1"/>
        <rFont val="Calibri"/>
        <family val="2"/>
        <scheme val="minor"/>
      </rPr>
      <t xml:space="preserve"> net generation reported in the Utility Portfolio section. </t>
    </r>
  </si>
  <si>
    <r>
      <t xml:space="preserve">Total direct CO2 emissions from 5.1.1.1, divided by total MWh of </t>
    </r>
    <r>
      <rPr>
        <u/>
        <sz val="11"/>
        <color theme="1"/>
        <rFont val="Calibri"/>
        <family val="2"/>
        <scheme val="minor"/>
      </rPr>
      <t>owned</t>
    </r>
    <r>
      <rPr>
        <sz val="11"/>
        <color theme="1"/>
        <rFont val="Calibri"/>
        <family val="2"/>
        <scheme val="minor"/>
      </rPr>
      <t xml:space="preserve"> net generation reported in the Utility Portfolio section. </t>
    </r>
  </si>
  <si>
    <r>
      <t xml:space="preserve">Total direct CO2e emissions from 5.1.2.1, divided by total MWh of </t>
    </r>
    <r>
      <rPr>
        <b/>
        <u/>
        <sz val="11"/>
        <color theme="1"/>
        <rFont val="Calibri"/>
        <family val="2"/>
        <scheme val="minor"/>
      </rPr>
      <t>owned</t>
    </r>
    <r>
      <rPr>
        <sz val="11"/>
        <color theme="1"/>
        <rFont val="Calibri"/>
        <family val="2"/>
        <scheme val="minor"/>
      </rPr>
      <t xml:space="preserve"> net generation reported in the Utility Portfolio section. </t>
    </r>
  </si>
  <si>
    <t>Purchased power CO2e emissions should be calculated using the most relevant and accurate of the following methods:
(1) For direct purchases, such as PPAs, use the direct emissions data as reported to EPA.
(2) For market purchases where emissions attributes are unknown, use applicable regional or national emissions rate:
        - ISO/RTO-level emission factors
        - Climate Registry emission factors
        - E-Grid emission factors</t>
  </si>
  <si>
    <t>Purchased power CO2 emissions should be calculated using the most relevant and accurate of the following methods:
(1) For direct purchases, such as PPAs, use the direct emissions data as reported to EPA.
(2) For market purchases where emissions attributes are unknown, use applicable regional or national emissions rate:
        - ISO/RTO-level emission factors
        - Climate Registry emission factors
        - E-Grid emission factors</t>
  </si>
  <si>
    <r>
      <t xml:space="preserve">Total purchased power CO2 emissions from 5.2.1.1, divided by total MWh of </t>
    </r>
    <r>
      <rPr>
        <b/>
        <u/>
        <sz val="11"/>
        <color theme="1"/>
        <rFont val="Calibri"/>
        <family val="2"/>
        <scheme val="minor"/>
      </rPr>
      <t>purchased</t>
    </r>
    <r>
      <rPr>
        <sz val="11"/>
        <color theme="1"/>
        <rFont val="Calibri"/>
        <family val="2"/>
        <scheme val="minor"/>
      </rPr>
      <t xml:space="preserve"> net generation reported in the Utility Portfolio section. </t>
    </r>
  </si>
  <si>
    <r>
      <t xml:space="preserve">Total purchased power CO2e emissions from 5.2.2.1, divided by total MWh of </t>
    </r>
    <r>
      <rPr>
        <b/>
        <u/>
        <sz val="11"/>
        <color theme="1"/>
        <rFont val="Calibri"/>
        <family val="2"/>
        <scheme val="minor"/>
      </rPr>
      <t>purchased</t>
    </r>
    <r>
      <rPr>
        <sz val="11"/>
        <color theme="1"/>
        <rFont val="Calibri"/>
        <family val="2"/>
        <scheme val="minor"/>
      </rPr>
      <t xml:space="preserve"> net generation reported in the Utility Portfolio section. </t>
    </r>
  </si>
  <si>
    <t>Total NOx Emissions</t>
  </si>
  <si>
    <t>Generation basis for calculation</t>
  </si>
  <si>
    <t>Indicate the generation basis for calculating SO2, NOx, and Hg emissions and intensity.
    Fossil: Fossil Fuel Generation Only
    Total: Total System Generation
    Other: Other (please specify in comment section)</t>
  </si>
  <si>
    <t xml:space="preserve">Total NOx Emissions Intensity </t>
  </si>
  <si>
    <t>Total SO2 Emissions</t>
  </si>
  <si>
    <t xml:space="preserve">Total SO2 Emissions Intensity </t>
  </si>
  <si>
    <t>Total Hg Emissions</t>
  </si>
  <si>
    <t xml:space="preserve">Total Hg Emissions Intensity </t>
  </si>
  <si>
    <t>Total from above, divided by the MWh of generation basis as indicated in 6.1.</t>
  </si>
  <si>
    <r>
      <t xml:space="preserve">Purchased Power </t>
    </r>
    <r>
      <rPr>
        <b/>
        <sz val="11"/>
        <color rgb="FFFF0000"/>
        <rFont val="Calibri"/>
        <family val="2"/>
        <scheme val="minor"/>
      </rPr>
      <t>(4)</t>
    </r>
  </si>
  <si>
    <t>Use applicable system average emissions rate for market purchases where emissions are unknown</t>
  </si>
  <si>
    <r>
      <t>Purchased Generation</t>
    </r>
    <r>
      <rPr>
        <sz val="11"/>
        <color theme="1"/>
        <rFont val="Calibri"/>
        <family val="2"/>
        <scheme val="minor"/>
      </rPr>
      <t xml:space="preserve"> (3) </t>
    </r>
  </si>
  <si>
    <t>Fugitive Sulfur Hexafluoride (4)</t>
  </si>
  <si>
    <t>Fugitive Emissions from Natural Gas Operations (5)</t>
  </si>
  <si>
    <r>
      <t xml:space="preserve">Fugitive CO2e emissions of sulfur hexafluoride (MT) </t>
    </r>
    <r>
      <rPr>
        <b/>
        <sz val="11"/>
        <color rgb="FFFF0000"/>
        <rFont val="Calibri"/>
        <family val="2"/>
        <scheme val="minor"/>
      </rPr>
      <t xml:space="preserve">(5) </t>
    </r>
  </si>
  <si>
    <r>
      <t xml:space="preserve">Fugitive CO2e emissions from natural gas distribution (MT) </t>
    </r>
    <r>
      <rPr>
        <b/>
        <sz val="11"/>
        <color rgb="FFFF0000"/>
        <rFont val="Calibri"/>
        <family val="2"/>
        <scheme val="minor"/>
      </rPr>
      <t>(6)</t>
    </r>
  </si>
  <si>
    <r>
      <t xml:space="preserve">Generation basis for calculation </t>
    </r>
    <r>
      <rPr>
        <b/>
        <sz val="11"/>
        <color rgb="FFFF0000"/>
        <rFont val="Calibri"/>
        <family val="2"/>
        <scheme val="minor"/>
      </rPr>
      <t>(7)</t>
    </r>
  </si>
  <si>
    <t>For market purchases where emissions are unknown, use applicable regional or national emissions rate:</t>
  </si>
  <si>
    <t>Portfolio</t>
  </si>
  <si>
    <t>Incremental Annual Electricity Savings from EE Measures (MWh)</t>
  </si>
  <si>
    <t>Incremental Annual Investment in Electric EE Programs (nominal dollars)</t>
  </si>
  <si>
    <t>Owned Nameplate Generation Capacity at end of year (MW)</t>
  </si>
  <si>
    <t>Use the data organizer on the left (i.e., the plus/minus symbol) to open/close the alternative generation reporting options</t>
  </si>
  <si>
    <t>Total Number of Board of Directors/Trustees</t>
  </si>
  <si>
    <t>7.5.1</t>
  </si>
  <si>
    <t>7.5.2</t>
  </si>
  <si>
    <t>7.5.3</t>
  </si>
  <si>
    <t>7.5.4</t>
  </si>
  <si>
    <t xml:space="preserve">Total number of women (defined as employees who identify as female) on Board of Directors/Trustees. </t>
  </si>
  <si>
    <t>Total number of minorities on Board of Directors/Trustees.  Minority employees are defined as “the smaller part of a group. A group within a country or state that differs in race, religion or national origin from the dominant group. Minority is used to mean four particular groups who share a race, color or national origin.” These groups are: “(1) American Indian or Alaskan Native.  A person having origins in any of the original peoples of North America, and who maintain their culture through a tribe or community; (2) Asian or Pacific Islander. A person having origins in any of the original people of the Far East, Southeast Asia, India, or the Pacific Islands. These areas include, for example, China, India, Korea, the Philippine Islands, and Samoa; (3) Black (except Hispanic). A person having origins in any of the black racial groups of Africa; (4) Hispanic. A person of Mexican, Puerto Rican, Cuban, Central or South American, or other Spanish culture or origin, regardless of race.”</t>
  </si>
  <si>
    <t xml:space="preserve">Average number of employees on the Board of Directors/Trustees over the year. </t>
  </si>
  <si>
    <t>Percent of Coal Combustion Products Beneficially Used</t>
  </si>
  <si>
    <t>Billions of Liters/Net MWh</t>
  </si>
  <si>
    <r>
      <rPr>
        <b/>
        <u/>
        <sz val="11"/>
        <color theme="3"/>
        <rFont val="Calibri"/>
        <family val="2"/>
        <scheme val="minor"/>
      </rPr>
      <t>Note</t>
    </r>
    <r>
      <rPr>
        <b/>
        <sz val="11"/>
        <color theme="3"/>
        <rFont val="Calibri"/>
        <family val="2"/>
        <scheme val="minor"/>
      </rPr>
      <t xml:space="preserve">:  The alternatives available below are intended to provide flexibility in reporting </t>
    </r>
  </si>
  <si>
    <t>Total Number on Board of Directors/Trustees</t>
  </si>
  <si>
    <r>
      <t>Owned Generation Reporting Option ("Option A")</t>
    </r>
    <r>
      <rPr>
        <sz val="11"/>
        <color theme="1"/>
        <rFont val="Calibri"/>
        <family val="2"/>
        <scheme val="minor"/>
      </rPr>
      <t xml:space="preserve"> (1) (2)</t>
    </r>
  </si>
  <si>
    <t>Owned Generation and Purchased Power Reporting Option ("Option B")</t>
  </si>
  <si>
    <r>
      <rPr>
        <u/>
        <sz val="10"/>
        <color theme="1"/>
        <rFont val="Arial"/>
        <family val="2"/>
      </rPr>
      <t>Total Owned Generation</t>
    </r>
    <r>
      <rPr>
        <sz val="11"/>
        <color theme="1"/>
        <rFont val="Calibri"/>
        <family val="2"/>
        <scheme val="minor"/>
      </rPr>
      <t xml:space="preserve"> (1) (2) </t>
    </r>
  </si>
  <si>
    <t>Total Owned Generation</t>
  </si>
  <si>
    <t>Water Withdrawals - Consumptive (Billions of Liters/Net MWh)</t>
  </si>
  <si>
    <t>2.6.ii</t>
  </si>
  <si>
    <t>2.6.i</t>
  </si>
  <si>
    <t xml:space="preserve">Nameplate capacity of generation resources that are not defined above.  </t>
  </si>
  <si>
    <t xml:space="preserve">Net electricity generated by other resources that are not defined above.  If applicable, this metric should also include market purchases where the generation resource is unknown. </t>
  </si>
  <si>
    <t xml:space="preserve">GHG emissions, and should be used to the extent appropriate for each company. </t>
  </si>
  <si>
    <t>Use the data organizer on the left (i.e., the plus/minus symbol) to open/close the Emissions section notes</t>
  </si>
  <si>
    <r>
      <rPr>
        <b/>
        <sz val="11"/>
        <color theme="1"/>
        <rFont val="Calibri"/>
        <family val="2"/>
        <scheme val="minor"/>
      </rPr>
      <t>Provide generation capacity data that is consistent with other external reporting by your company</t>
    </r>
    <r>
      <rPr>
        <sz val="11"/>
        <color theme="1"/>
        <rFont val="Calibri"/>
        <family val="2"/>
        <scheme val="minor"/>
      </rPr>
      <t xml:space="preserve">.  The alternative default is to use the summation of the nameplate capacity of installed owned generation in the company portfolio, as reported to the U.S. Energy Information Administration (EIA) on </t>
    </r>
    <r>
      <rPr>
        <b/>
        <sz val="11"/>
        <color rgb="FFFF0000"/>
        <rFont val="Calibri"/>
        <family val="2"/>
        <scheme val="minor"/>
      </rPr>
      <t>Form 860 Generator Information</t>
    </r>
    <r>
      <rPr>
        <sz val="11"/>
        <color theme="1"/>
        <rFont val="Calibri"/>
        <family val="2"/>
        <scheme val="minor"/>
      </rPr>
      <t>.  Note that data should be provided in terms of equity ownership for shared facilities.  Nameplate capacity is defined as the maximum rated output of a generator, prime mover, or other electric power production equipment under specific conditions designated by the manufacturer. Installed generator nameplate capacity is commonly expressed in megawatts (MW) and is usually indicated on a nameplate physically attached to the generator.</t>
    </r>
  </si>
  <si>
    <r>
      <t xml:space="preserve">Net generation is defined as the summation of the amount of gross generation less the electrical energy consumed at the generating station(s) for station service or auxiliaries.  Data can be provided in terms of total, owned, and/or purchased, depending on how the company prefers to disseminate data in this template.  </t>
    </r>
    <r>
      <rPr>
        <b/>
        <sz val="11"/>
        <color theme="1"/>
        <rFont val="Calibri"/>
        <family val="2"/>
        <scheme val="minor"/>
      </rPr>
      <t>Provide net generation data that is consistent with other external reporting by your company</t>
    </r>
    <r>
      <rPr>
        <sz val="11"/>
        <color theme="1"/>
        <rFont val="Calibri"/>
        <family val="2"/>
        <scheme val="minor"/>
      </rPr>
      <t xml:space="preserve">.  The alternative default is to provide owned generation data as reported to EIA on </t>
    </r>
    <r>
      <rPr>
        <b/>
        <sz val="11"/>
        <color rgb="FFFF0000"/>
        <rFont val="Calibri"/>
        <family val="2"/>
        <scheme val="minor"/>
      </rPr>
      <t>Form 923 Schedule 3</t>
    </r>
    <r>
      <rPr>
        <sz val="11"/>
        <color theme="1"/>
        <rFont val="Calibri"/>
        <family val="2"/>
        <scheme val="minor"/>
      </rPr>
      <t xml:space="preserve"> and align purchased power data with the Federal Energy Regulatory Commission (FERC) </t>
    </r>
    <r>
      <rPr>
        <b/>
        <sz val="11"/>
        <color rgb="FFFF0000"/>
        <rFont val="Calibri"/>
        <family val="2"/>
        <scheme val="minor"/>
      </rPr>
      <t>Form 1 Purchased Power Schedule</t>
    </r>
    <r>
      <rPr>
        <sz val="11"/>
        <color theme="1"/>
        <rFont val="Calibri"/>
        <family val="2"/>
        <scheme val="minor"/>
      </rPr>
      <t>, Reference Pages numbers 326-327.  Note: Electricity required for pumping at pumped-storage plants is regarded as electricity for station service and is deducted from gross generation.</t>
    </r>
  </si>
  <si>
    <r>
      <t xml:space="preserve">U.S. Department of Labor, Occupational Health and Safety Administration, OSHA Recordable Incidents.  EPRI, </t>
    </r>
    <r>
      <rPr>
        <i/>
        <sz val="11"/>
        <color theme="1"/>
        <rFont val="Calibri"/>
        <family val="2"/>
        <scheme val="minor"/>
      </rPr>
      <t>Metrics to Benchmark Sustainability Performance for the Electric Power Industry</t>
    </r>
    <r>
      <rPr>
        <sz val="11"/>
        <color theme="1"/>
        <rFont val="Calibri"/>
        <family val="2"/>
        <scheme val="minor"/>
      </rPr>
      <t>, 2018 Technical Report.</t>
    </r>
  </si>
  <si>
    <r>
      <t xml:space="preserve">U.S. Department of Labor, Bureau of Labor Statistics, Steps to estimate annual average number of employees, www.bls.gov/respondents/iif/annualavghours.htm.  EPRI, </t>
    </r>
    <r>
      <rPr>
        <i/>
        <sz val="11"/>
        <color theme="1"/>
        <rFont val="Calibri"/>
        <family val="2"/>
        <scheme val="minor"/>
      </rPr>
      <t>Metrics to Benchmark Electric Power Company Sustainability Performance,</t>
    </r>
    <r>
      <rPr>
        <sz val="11"/>
        <color theme="1"/>
        <rFont val="Calibri"/>
        <family val="2"/>
        <scheme val="minor"/>
      </rPr>
      <t xml:space="preserve"> 2018 Technical Report.</t>
    </r>
  </si>
  <si>
    <r>
      <t xml:space="preserve">U.S. Equal Employment Opportunity Commission, EEO Terminology, www.archives.gov/eeo/terminology.html.  EPRI, </t>
    </r>
    <r>
      <rPr>
        <i/>
        <sz val="11"/>
        <color theme="1"/>
        <rFont val="Calibri"/>
        <family val="2"/>
        <scheme val="minor"/>
      </rPr>
      <t>Metrics to Benchmark Electric Power Company Sustainability Performance,</t>
    </r>
    <r>
      <rPr>
        <sz val="11"/>
        <color theme="1"/>
        <rFont val="Calibri"/>
        <family val="2"/>
        <scheme val="minor"/>
      </rPr>
      <t xml:space="preserve"> 2018 Technical Report.</t>
    </r>
  </si>
  <si>
    <r>
      <t xml:space="preserve">U.S. Department of Labor, Occupational Health and Safety Administration, OSHA Recordable Incidents.  EPRI, </t>
    </r>
    <r>
      <rPr>
        <i/>
        <sz val="11"/>
        <color theme="1"/>
        <rFont val="Calibri"/>
        <family val="2"/>
        <scheme val="minor"/>
      </rPr>
      <t>Metrics to Benchmark Electric Power Company Sustainability Performance,</t>
    </r>
    <r>
      <rPr>
        <sz val="11"/>
        <color theme="1"/>
        <rFont val="Calibri"/>
        <family val="2"/>
        <scheme val="minor"/>
      </rPr>
      <t xml:space="preserve"> 2018 Technical Report.</t>
    </r>
  </si>
  <si>
    <r>
      <t xml:space="preserve">U.S. Department of Labor, Occupational Health and Safety Administration, OSHA Recordable Incidents.  EPRI, </t>
    </r>
    <r>
      <rPr>
        <i/>
        <sz val="11"/>
        <color theme="1"/>
        <rFont val="Calibri"/>
        <family val="2"/>
        <scheme val="minor"/>
      </rPr>
      <t>Metrics to Benchmark Electric Power Company Sustainability Performance,</t>
    </r>
    <r>
      <rPr>
        <sz val="11"/>
        <color theme="1"/>
        <rFont val="Calibri"/>
        <family val="2"/>
        <scheme val="minor"/>
      </rPr>
      <t>2018 Technical Report.</t>
    </r>
  </si>
  <si>
    <r>
      <t xml:space="preserve">U.S. Energy Information Administration, </t>
    </r>
    <r>
      <rPr>
        <i/>
        <sz val="11"/>
        <color theme="1"/>
        <rFont val="Calibri"/>
        <family val="2"/>
        <scheme val="minor"/>
      </rPr>
      <t>Online Glossary,</t>
    </r>
    <r>
      <rPr>
        <sz val="11"/>
        <color theme="1"/>
        <rFont val="Calibri"/>
        <family val="2"/>
        <scheme val="minor"/>
      </rPr>
      <t xml:space="preserve"> https://www.eia.gov/tools/glossary/.  
Form 860 instructions available at: www.eia.gov/survey/form/eia_860/instructions.pdf.</t>
    </r>
  </si>
  <si>
    <r>
      <t xml:space="preserve">U.S. Energy Information Administration, </t>
    </r>
    <r>
      <rPr>
        <i/>
        <sz val="11"/>
        <color theme="1"/>
        <rFont val="Calibri"/>
        <family val="2"/>
        <scheme val="minor"/>
      </rPr>
      <t>Online Glossary,</t>
    </r>
    <r>
      <rPr>
        <sz val="11"/>
        <color theme="1"/>
        <rFont val="Calibri"/>
        <family val="2"/>
        <scheme val="minor"/>
      </rPr>
      <t xml:space="preserve"> https://www.eia.gov/tools/glossary/.  
Form 923 instructions available at: www.eia.gov/survey/form/eia_923/instructions.pdf.</t>
    </r>
  </si>
  <si>
    <r>
      <t xml:space="preserve">EPRI, </t>
    </r>
    <r>
      <rPr>
        <i/>
        <sz val="11"/>
        <color theme="1"/>
        <rFont val="Calibri"/>
        <family val="2"/>
        <scheme val="minor"/>
      </rPr>
      <t>Metrics to Benchmark Electric Power Company Sustainability Performance,</t>
    </r>
    <r>
      <rPr>
        <sz val="11"/>
        <color theme="1"/>
        <rFont val="Calibri"/>
        <family val="2"/>
        <scheme val="minor"/>
      </rPr>
      <t xml:space="preserve"> 2018 Technical Report.</t>
    </r>
  </si>
  <si>
    <r>
      <t xml:space="preserve">Partially sourced from EPRI, </t>
    </r>
    <r>
      <rPr>
        <i/>
        <sz val="11"/>
        <color theme="1"/>
        <rFont val="Calibri"/>
        <family val="2"/>
        <scheme val="minor"/>
      </rPr>
      <t>Metrics to Benchmark Electric Power Company Sustainability Performance,</t>
    </r>
    <r>
      <rPr>
        <sz val="11"/>
        <color theme="1"/>
        <rFont val="Calibri"/>
        <family val="2"/>
        <scheme val="minor"/>
      </rPr>
      <t>2018 Technical Report.</t>
    </r>
  </si>
  <si>
    <r>
      <t xml:space="preserve">Partially sourced from EPRI, </t>
    </r>
    <r>
      <rPr>
        <i/>
        <sz val="11"/>
        <color theme="1"/>
        <rFont val="Calibri"/>
        <family val="2"/>
        <scheme val="minor"/>
      </rPr>
      <t>Metrics to Benchmark Electric Power Company Sustainability Performance,</t>
    </r>
    <r>
      <rPr>
        <sz val="11"/>
        <color theme="1"/>
        <rFont val="Calibri"/>
        <family val="2"/>
        <scheme val="minor"/>
      </rPr>
      <t xml:space="preserve"> 2018 Technical Report.</t>
    </r>
  </si>
  <si>
    <t xml:space="preserve">Rate of freshwater consumed for generation. “Freshwater” includes water sourced from fresh surface water, groundwater, rain water, and fresh municipal water. Do NOT include recycled, reclaimed, or gray water. Water consumption is defined as water that is not returned to the original water source after being withdrawn, including evaporation to the atmosphere.  Divide billions of liters by equity-owned total net generation from all electric generation as reported under Metric 2, Net Generation for the data year (MWh). </t>
  </si>
  <si>
    <t xml:space="preserve">Rate of fresh water withdrawn, but not consumed, for generation.“Freshwater” includes water sourced from fresh surface water, groundwater, rain water, and fresh municipal water. Do NOT include recycled, reclaimed, or gray water. Information on organizational water withdrawal may be drawn from water meters, water bills, calculations derived from other available water data or (if neither water meters nor bills or reference data exist) the organization’s own estimates.  Divide billions of liters by equity-owned total net generation from all electric generation as reported under Metric 2, Net Generation for the data year (MWh). </t>
  </si>
  <si>
    <t>Percent of coal combustion products (CCPs) - fly ash, bottom ash, boiler slag, flue gas desulfurization materials, scrubber bi-product - diverted from disposal into beneficial uses, including being sold. Include any CCP that is generated during the data year and stored for beneficial use in a future year. Only include CCP generated at company equity-owned facilities. If no weight data are available, estimate the weight using available information on waste density and volume collected, mass balances, or similar information.</t>
  </si>
  <si>
    <t>Water Withdrawals - Non-Consumptive (Billions of Liters/Net MWh)</t>
  </si>
  <si>
    <t>Definitions for the EEI ESG/Sustainability Template - Version 1</t>
  </si>
  <si>
    <t>_</t>
  </si>
  <si>
    <t>Per "Definitions for the EEI ESG/Sustainability Template for the Electric Utility Industry"</t>
  </si>
  <si>
    <t>Based on 75% of Trimble County 1 and 2. Does not include OVEC and Bluegrass (these have been treated as Scope 2 GHG).</t>
  </si>
  <si>
    <t>Petroleum is only used for startup of Trimble County and Ghent coal units.</t>
  </si>
  <si>
    <t xml:space="preserve"> Breakout by fuel source not readily available.</t>
  </si>
  <si>
    <t>599,082 MWh</t>
  </si>
  <si>
    <t>100% - PPL Electric Utilities (advanced meters)</t>
  </si>
  <si>
    <t xml:space="preserve">All PPL EU customers have advanced meters and the utility has launched a meter replacement program. LKE is exploring  plans to deploy advanced meters, subject to approval by the Kentucky Public Service Commission. In the U.K., the smart meter rollout is being managed by electricity suppliers. WPD is a distribution network operator. </t>
  </si>
  <si>
    <t xml:space="preserve">For details on EE measures, please see PPL's 2017 Corporate Sustainability Report. </t>
  </si>
  <si>
    <t xml:space="preserve">$1,254,000,000
PPL Electric Utilities
$892,000,000
Louisville Gas &amp; Electric and Kentucky Utilities
$1,015,000,000
Western Power Distribution
</t>
  </si>
  <si>
    <t>*</t>
  </si>
  <si>
    <t>**</t>
  </si>
  <si>
    <t>Emission Section 5.3.2.1 - data based on Sections 5.1.2.1 and 5.2.2.1 assumptions.</t>
  </si>
  <si>
    <t>Subpart W eGGRT</t>
  </si>
  <si>
    <t>CAMD</t>
  </si>
  <si>
    <t xml:space="preserve">DART rate is for domestic companies only. </t>
  </si>
  <si>
    <t xml:space="preserve">Coal Combustion only applicable to LKE. For information on ash-use trends, please see page 77 of the 2017 PPL Corporation Sustainability Report. </t>
  </si>
  <si>
    <t>* Note: 2016 Data has been combined for Section 5.4.1 - actual for PPL EU is 19,735, actual for LKE is 56,414 and prorated data for WPD is 9,046.
** Note: 2017 Data has been combined for Section 5.4.1 - actual for PPL EU is 14,384, actual for LKE is 70,512 and prorated data for WPD is 5,211.</t>
  </si>
  <si>
    <t xml:space="preserve">* Note: 2016 Data has been combined for Section 5.2.2.1 - actual for PPL EU is 4,172,432 (based on average carbon intensity for PJM) and actual for LKE is 558,092 (based on OVEC emissions and regional carbon intensity for market purchases - Tennessee Valley subregion).
** Note: 2017 Data has been combined for Section 5.2.2.1 - actual for PPL EU is 4,110,251 (based on average carbon intensity for PJM) and actual for LKE is 470,110 (based on OVEC emissions and regional carbon intensity for market purchases - Tennessee Valley subregion).
</t>
  </si>
  <si>
    <t>671,055 MWh</t>
  </si>
  <si>
    <t xml:space="preserve">For more information on PPL's employee engagement, including training, workforce development and health and wellness initiatives, please see pages 43-58 of the 2017 PPL Corporation Sustainability Report at www.pplsustainability.com. </t>
  </si>
  <si>
    <t xml:space="preserve">For more information on PPL's safety focus, please see pages 22-24 of the 2017 PPL Corporation Sustainability Report at www.pplsustainability.com. </t>
  </si>
  <si>
    <t>Amount of Hazardous Waste Manifested for Disposal</t>
  </si>
  <si>
    <t>Tons of hazardous waste, as defined by the Resource Conservation and Recovery Act (RCRA), manifested for disposal at a Treatment Storage and Disposal (TSD) facility. Methods of disposal include disposing to landfill, surface impoundment, waste pile, and land treatment units. Hazardous wastes include either listed wastes (F, K, P and U lists) or characteristic wastes (wastes which exhibit at least one of the following characteristics - ignitability, corrosivity, reactivity, toxicity).</t>
  </si>
  <si>
    <r>
      <t xml:space="preserve">Total SO2 emissions from company equity-owned fossil fuel combustion generation. In accordance with EPA's  </t>
    </r>
    <r>
      <rPr>
        <b/>
        <sz val="11"/>
        <color rgb="FFFF0000"/>
        <rFont val="Calibri"/>
        <family val="2"/>
        <scheme val="minor"/>
      </rPr>
      <t xml:space="preserve">Acid Rain Reporting Program </t>
    </r>
    <r>
      <rPr>
        <sz val="11"/>
        <color theme="1"/>
        <rFont val="Calibri"/>
        <family val="2"/>
        <scheme val="minor"/>
      </rPr>
      <t>(40 CFR, part 75) or regulatory equivalent.</t>
    </r>
  </si>
  <si>
    <r>
      <t xml:space="preserve">Total NOx emissions from company equity-owned fossil fuel combustion generation. In accordance with EPA's  </t>
    </r>
    <r>
      <rPr>
        <b/>
        <sz val="11"/>
        <color rgb="FFFF0000"/>
        <rFont val="Calibri"/>
        <family val="2"/>
        <scheme val="minor"/>
      </rPr>
      <t xml:space="preserve">Acid Rain Reporting Program </t>
    </r>
    <r>
      <rPr>
        <sz val="11"/>
        <color theme="1"/>
        <rFont val="Calibri"/>
        <family val="2"/>
        <scheme val="minor"/>
      </rPr>
      <t>(40 CFR, part 75) or regulatory equivalent.</t>
    </r>
  </si>
  <si>
    <r>
      <t xml:space="preserve">Total fugitive CO2e emissions of sulfur hexafluoride in accordance with EPA's </t>
    </r>
    <r>
      <rPr>
        <b/>
        <sz val="11"/>
        <color rgb="FFFF0000"/>
        <rFont val="Calibri"/>
        <family val="2"/>
        <scheme val="minor"/>
      </rPr>
      <t>GHG Reporting Program</t>
    </r>
    <r>
      <rPr>
        <sz val="11"/>
        <color theme="1"/>
        <rFont val="Calibri"/>
        <family val="2"/>
        <scheme val="minor"/>
      </rPr>
      <t xml:space="preserve"> (40 CFR Part 98, Subpart DD).</t>
    </r>
  </si>
  <si>
    <r>
      <t xml:space="preserve">Total fugitive CO2e emissions from natural gas distribution in accordance with EPA's </t>
    </r>
    <r>
      <rPr>
        <b/>
        <sz val="11"/>
        <color rgb="FFFF0000"/>
        <rFont val="Calibri"/>
        <family val="2"/>
        <scheme val="minor"/>
      </rPr>
      <t>GHG Reporting Program</t>
    </r>
    <r>
      <rPr>
        <sz val="11"/>
        <color theme="1"/>
        <rFont val="Calibri"/>
        <family val="2"/>
        <scheme val="minor"/>
      </rPr>
      <t xml:space="preserve"> (40 CFR Part 98, Subpart W)</t>
    </r>
  </si>
  <si>
    <r>
      <t xml:space="preserve">Total direct CO2 emissions from company equity-owned fossil fuel combustion generation in accordance with EPA's </t>
    </r>
    <r>
      <rPr>
        <b/>
        <sz val="11"/>
        <color rgb="FFFF0000"/>
        <rFont val="Calibri"/>
        <family val="2"/>
        <scheme val="minor"/>
      </rPr>
      <t>GHG Reporting Program</t>
    </r>
    <r>
      <rPr>
        <sz val="11"/>
        <color theme="1"/>
        <rFont val="Calibri"/>
        <family val="2"/>
        <scheme val="minor"/>
      </rPr>
      <t xml:space="preserve"> (40 CFR, part 98, Subpart C – General Stationary Fuel Combustion and Subpart D – Electricity Production), using a continuous emission monitoring system (CEMS) or other approved methodology. </t>
    </r>
  </si>
  <si>
    <r>
      <t xml:space="preserve">Total direct CO2e emissions (CO2, CH4, and N2O) from company equity-owned fossil fuel combustion generation in accordance with EPA's </t>
    </r>
    <r>
      <rPr>
        <b/>
        <sz val="11"/>
        <color rgb="FFFF0000"/>
        <rFont val="Calibri"/>
        <family val="2"/>
        <scheme val="minor"/>
      </rPr>
      <t>GHG Reporting Program</t>
    </r>
    <r>
      <rPr>
        <sz val="11"/>
        <color theme="1"/>
        <rFont val="Calibri"/>
        <family val="2"/>
        <scheme val="minor"/>
      </rPr>
      <t xml:space="preserve"> (40 CFR, part 98, Subpart C – General Stationary Fuel Combustion and Subpart D – Electricity Production), using a continuous emission monitoring system (CEMS) or other approved methodology. </t>
    </r>
  </si>
  <si>
    <t xml:space="preserve">* Note: 2016 Data has been combined for Section 5.2.2.2 - The intensity for PPL EU is 0.45 (based on average carbon intensity for PJM) and intensity for LKE is 0.90 (based on OVEC emissions and regional carbon intensity for market purchases - Tennessee Valley subregion).
** Note: 2017 Data has been combined for Section 5.2.2.2 - The intensity for PPL EU is 0.45 (based on average carbon intensity for PJM) and intensity for LKE is 1.05 (based on OVEC emissions and regional carbon intensity for market purchases - Tennessee Valley subregion). </t>
  </si>
  <si>
    <t>Hazardous waste disclosed in total tonnes.  For more information on hazardous waste, please see page 77 of the 2017 PPL Corporation Sustainability Report.</t>
  </si>
  <si>
    <t>Note: Intensity data now includes EEI's updated definition to include eGGRT Subpart C &amp; D for Total Owned Generation CO2 Emissions.  Previously in EEI's 2016 ESG/Sustainability Template and in our 2017 CSR we disclosed eGGRT Subpart D only.</t>
  </si>
  <si>
    <t xml:space="preserve">PPL Corporation </t>
  </si>
  <si>
    <t>Fully regulated utilities; Distribution (U.K.); T&amp;D (Pennsylvania) and T&amp;D plus regulated generation (Kentucky)</t>
  </si>
  <si>
    <t>Pennsylvania, Kentucky, Virginia and Tennessee; United Kingdom</t>
  </si>
  <si>
    <t>Regulated</t>
  </si>
  <si>
    <t xml:space="preserve">ESG/Sustainability Template – Section 2: Quantitative Information  </t>
  </si>
  <si>
    <t>Please note: Customer count is presented as a total combined customer count for all PPL operating companies.  Due to a different operating model, WPD counts end-users and does not differentiate from residential, commercial and industrial customers.</t>
  </si>
  <si>
    <t>Emission Section 5.3.2.2 - data based on Sections 5.1.2.1 and 5.2.2.1 assumptions. 
* Note: 2016 Section 5.3.1.2 data includes combined Purchased Generation data for both PPL EU and LKE.
** Note: 2017 Section 5.3.1.2 data includes combined Purchased Generation data for both PPL EU and LKE.</t>
  </si>
  <si>
    <t>eGGRT Subpart D.  Based on 75% of Trimble County 1 and 2. Does not include OVEC and Bluegrass (these have been treated as Scope 2 GHG).
Note: Emissions data now includes EEI's updated definition to include eGGRT Subpart C &amp; D.  Previously in EEI's 2016 ESG/Sustainability Template and in our 2017 CSR we disclosed eGGRT Subpart D only.</t>
  </si>
  <si>
    <t xml:space="preserve">Care should be taken to remove this GHG Worksheet before publishing the native Excel file for investor use. </t>
  </si>
  <si>
    <t xml:space="preserve">Care should be taken to remove this Criteria Worksheet before publishing the native Excel file for investor use. </t>
  </si>
  <si>
    <t>EIA Form 861  (Note 2017 data: EIA data have not been published as of August 3, 2018)</t>
  </si>
  <si>
    <t>Nameplate Capacities are based on EIA Form 860 (and will differ from Summer Capacities in 10-K report).</t>
  </si>
  <si>
    <t>(Note 2017 data: EIA data have not been published as of August 3, 2018)  Does not include 8.13% equity interest in OVEC.</t>
  </si>
  <si>
    <t>PPL Electric Utilities (PPL EU), Louisville Gas &amp; Electric and Kentucky Utilities (LKE), and Western Power Distribution (WPD)</t>
  </si>
  <si>
    <t xml:space="preserve">2016 Actuals - Capital Expenditure information for PPL Electric Utilities (PPL EU) and Louisville Gas &amp; Electric and Kentucky Utilities (LKE) is reported in PPL Corporation's 2016 10-K:  PPL EU, page 109; and LKE, page 115. Actuals for PPL EU and LKE are calculated using respective Cash Flows from Investing Activities table (Expenditures for property, plant and equipment + Expenditures for intangible assets= Capital Expenditures).   Actuals for Western Power Distribution (WPD) are reported in PPL Corporation's 8-K (filed 2/17/17) located in the Cash Flows from Investing Activities table under the line item title "Expenditures for long-lived assets".  
2017 Actuals - Capital Expenditure information for PPL Electric Utilities (PPL EU) and Louisville Gas &amp; Electric and Kentucky Utilities (LKE) are reported in PPL Corporation's 2017 10-K:  PPL EU, page 114; and LKE, page 120. Actuals for PPL EU and LKE are calculated using respective Cash Flows from Investing Activities table (Expenditures for property, plant and equipment + Expenditures for intangible assets= Capital Expenditures).   Actuals for Western Power Distribution (WPD) are reported in PPL Corporation's 8-K (filed 2/22/18) located in the Cash Flows from Investing Activities table under the line item title "Expenditures for long-lived assets".  
</t>
  </si>
  <si>
    <t>Metrics show combined data for domestic operating companies (PPL EU and LKE). 2017 marked the 1½ year point for Phase 3 of PPL Electric Utilities' Act 129 energy efficiency programs. The company tracks its performance against a 5-year plan of saving targets (kilowatt hours saved). In 2017, savings are on target to the business plan. More than 549,000 customers participated in one of the 11 energy efficiency programs offered by PPL through the Act 129 program during the first year.  In year one, we exceeded our planned savings goal by 6 percent.</t>
  </si>
  <si>
    <t xml:space="preserve">$1,134,000,000 
PPL Electric Utilities_x000D_
_x000D_
$791,000,000  Louisville Gas &amp; Electric and Kentucky Utilities_x000D_
_x000D_
$1,031,000,000 Western Power Distribution 
</t>
  </si>
  <si>
    <t>Pennsylvania (mandatory)</t>
  </si>
  <si>
    <t>For more information on PPL's Board of Directors, please see page 15 of the 2017 PPL Corporation Sustainability Report at www.pplsustainability.com. PPL elected Phoebe A. Wood to the Board on Jan. 18, 2018, increasing the number of women serving on the board of directors.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</si>
</sst>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6" formatCode="&quot;$&quot;#,##0_);[Red]\(&quot;$&quot;#,##0\)"/>
    <numFmt numFmtId="42" formatCode="_(&quot;$&quot;* #,##0_);_(&quot;$&quot;* \(#,##0\);_(&quot;$&quot;* &quot;-&quot;_);_(@_)"/>
    <numFmt numFmtId="164" formatCode="0;\(0\)"/>
    <numFmt numFmtId="165" formatCode="\ #,###\ "/>
    <numFmt numFmtId="166" formatCode="#.##%"/>
    <numFmt numFmtId="167" formatCode="0.##%"/>
    <numFmt numFmtId="168" formatCode="\ #.##\ "/>
    <numFmt numFmtId="169" formatCode="\ 0\ "/>
    <numFmt numFmtId="170" formatCode="\ 0.##\ "/>
    <numFmt numFmtId="171" formatCode="\ 0.######\ "/>
    <numFmt numFmtId="172" formatCode="#,##0.000"/>
    <numFmt numFmtId="173" formatCode="#,##0.000000"/>
    <numFmt numFmtId="174" formatCode="#,##0.0"/>
    <numFmt numFmtId="175" formatCode="0.0%"/>
    <numFmt numFmtId="176" formatCode="#,##0.00000000"/>
    <numFmt numFmtId="177" formatCode="#,##0.00000"/>
  </numFmts>
  <fonts count="29" x14ac:knownFonts="1">
    <font>
      <sz val="11"/>
      <color theme="1"/>
      <name val="Calibri"/>
      <family val="2"/>
      <scheme val="minor"/>
    </font>
    <font>
      <b/>
      <sz val="11"/>
      <color theme="1"/>
      <name val="Calibri"/>
      <family val="2"/>
      <scheme val="minor"/>
    </font>
    <font>
      <i/>
      <sz val="11"/>
      <color theme="0" tint="-0.499984740745262"/>
      <name val="Calibri"/>
      <family val="2"/>
      <scheme val="minor"/>
    </font>
    <font>
      <sz val="11"/>
      <color theme="0"/>
      <name val="Calibri"/>
      <family val="2"/>
      <scheme val="minor"/>
    </font>
    <font>
      <b/>
      <sz val="14"/>
      <color theme="0"/>
      <name val="Calibri"/>
      <family val="2"/>
      <scheme val="minor"/>
    </font>
    <font>
      <i/>
      <sz val="11"/>
      <color theme="1" tint="0.499984740745262"/>
      <name val="Calibri"/>
      <family val="2"/>
      <scheme val="minor"/>
    </font>
    <font>
      <b/>
      <u/>
      <sz val="11"/>
      <color theme="1"/>
      <name val="Calibri"/>
      <family val="2"/>
      <scheme val="minor"/>
    </font>
    <font>
      <i/>
      <sz val="11"/>
      <color theme="1"/>
      <name val="Calibri"/>
      <family val="2"/>
      <scheme val="minor"/>
    </font>
    <font>
      <sz val="11"/>
      <name val="Calibri"/>
      <family val="2"/>
      <scheme val="minor"/>
    </font>
    <font>
      <b/>
      <sz val="11"/>
      <color rgb="FFFF0000"/>
      <name val="Calibri"/>
      <family val="2"/>
      <scheme val="minor"/>
    </font>
    <font>
      <u/>
      <sz val="11"/>
      <color theme="1"/>
      <name val="Calibri"/>
      <family val="2"/>
      <scheme val="minor"/>
    </font>
    <font>
      <b/>
      <sz val="22"/>
      <color theme="3" tint="-0.499984740745262"/>
      <name val="Calibri"/>
      <family val="2"/>
      <scheme val="minor"/>
    </font>
    <font>
      <b/>
      <sz val="22"/>
      <color rgb="FFC00000"/>
      <name val="Calibri"/>
      <family val="2"/>
      <scheme val="minor"/>
    </font>
    <font>
      <b/>
      <sz val="10"/>
      <color theme="1"/>
      <name val="Arial"/>
      <family val="2"/>
    </font>
    <font>
      <b/>
      <u/>
      <sz val="10"/>
      <color theme="1"/>
      <name val="Arial"/>
      <family val="2"/>
    </font>
    <font>
      <sz val="9"/>
      <color theme="1"/>
      <name val="Arial"/>
      <family val="2"/>
    </font>
    <font>
      <i/>
      <sz val="9"/>
      <color theme="1"/>
      <name val="Arial"/>
      <family val="2"/>
    </font>
    <font>
      <vertAlign val="subscript"/>
      <sz val="10"/>
      <color theme="1"/>
      <name val="Arial"/>
      <family val="2"/>
    </font>
    <font>
      <sz val="10"/>
      <color theme="1"/>
      <name val="Arial"/>
      <family val="2"/>
    </font>
    <font>
      <u/>
      <sz val="10"/>
      <color theme="1"/>
      <name val="Arial"/>
      <family val="2"/>
    </font>
    <font>
      <u/>
      <vertAlign val="subscript"/>
      <sz val="10"/>
      <color theme="1"/>
      <name val="Arial"/>
      <family val="2"/>
    </font>
    <font>
      <i/>
      <sz val="10"/>
      <color theme="1"/>
      <name val="Arial"/>
      <family val="2"/>
    </font>
    <font>
      <sz val="11"/>
      <color theme="1"/>
      <name val="Calibri"/>
      <family val="2"/>
      <scheme val="minor"/>
    </font>
    <font>
      <b/>
      <sz val="11"/>
      <color theme="3"/>
      <name val="Calibri"/>
      <family val="2"/>
      <scheme val="minor"/>
    </font>
    <font>
      <b/>
      <u/>
      <sz val="11"/>
      <color theme="3"/>
      <name val="Calibri"/>
      <family val="2"/>
      <scheme val="minor"/>
    </font>
    <font>
      <sz val="12"/>
      <name val="Calibri"/>
      <family val="2"/>
      <scheme val="minor"/>
    </font>
    <font>
      <sz val="10"/>
      <color rgb="FFFF0000"/>
      <name val="Arial"/>
      <family val="2"/>
    </font>
    <font>
      <sz val="11"/>
      <color rgb="FF00B050"/>
      <name val="Calibri"/>
      <family val="2"/>
      <scheme val="minor"/>
    </font>
    <font>
      <b/>
      <sz val="10"/>
      <color rgb="FFFF0000"/>
      <name val="Arial"/>
      <family val="2"/>
    </font>
  </fonts>
  <fills count="8">
    <fill>
      <patternFill patternType="none"/>
    </fill>
    <fill>
      <patternFill patternType="gray125"/>
    </fill>
    <fill>
      <patternFill patternType="solid">
        <fgColor theme="6" tint="0.79998168889431442"/>
        <bgColor indexed="64"/>
      </patternFill>
    </fill>
    <fill>
      <patternFill patternType="solid">
        <fgColor theme="6" tint="-0.499984740745262"/>
        <bgColor indexed="64"/>
      </patternFill>
    </fill>
    <fill>
      <patternFill patternType="solid">
        <fgColor theme="6"/>
        <bgColor indexed="64"/>
      </patternFill>
    </fill>
    <fill>
      <patternFill patternType="solid">
        <fgColor rgb="FFFF3300"/>
        <bgColor indexed="64"/>
      </patternFill>
    </fill>
    <fill>
      <patternFill patternType="solid">
        <fgColor theme="1"/>
        <bgColor indexed="64"/>
      </patternFill>
    </fill>
    <fill>
      <patternFill patternType="solid">
        <fgColor theme="0"/>
        <bgColor indexed="64"/>
      </patternFill>
    </fill>
  </fills>
  <borders count="15">
    <border>
      <left/>
      <right/>
      <top/>
      <bottom/>
      <diagonal/>
    </border>
    <border>
      <left/>
      <right/>
      <top/>
      <bottom style="thin">
        <color indexed="64"/>
      </bottom>
      <diagonal/>
    </border>
    <border>
      <left/>
      <right/>
      <top style="thin">
        <color indexed="64"/>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3">
    <xf numFmtId="0" fontId="0" fillId="0" borderId="0"/>
    <xf numFmtId="0" fontId="18" fillId="0" borderId="0"/>
    <xf numFmtId="9" fontId="22" fillId="0" borderId="0" applyFont="0" applyFill="0" applyBorder="0" applyAlignment="0" applyProtection="0"/>
  </cellStyleXfs>
  <cellXfs count="358">
    <xf numFmtId="0" fontId="0" fillId="0" borderId="0" xfId="0"/>
    <xf numFmtId="0" fontId="1" fillId="0" borderId="0" xfId="0" applyFont="1" applyAlignment="1">
      <alignment horizontal="left"/>
    </xf>
    <xf numFmtId="0" fontId="0" fillId="0" borderId="3" xfId="0" applyBorder="1"/>
    <xf numFmtId="0" fontId="2" fillId="0" borderId="0" xfId="0" applyFont="1" applyAlignment="1"/>
    <xf numFmtId="0" fontId="0" fillId="2" borderId="2" xfId="0" applyFill="1" applyBorder="1" applyAlignment="1">
      <alignment horizontal="center" vertical="center"/>
    </xf>
    <xf numFmtId="0" fontId="0" fillId="2" borderId="4" xfId="0" applyFill="1" applyBorder="1" applyAlignment="1">
      <alignment horizontal="center" vertical="center"/>
    </xf>
    <xf numFmtId="0" fontId="0" fillId="2" borderId="1" xfId="0" applyFill="1" applyBorder="1" applyAlignment="1">
      <alignment horizontal="center" vertical="center"/>
    </xf>
    <xf numFmtId="0" fontId="0" fillId="2" borderId="5" xfId="0" applyFill="1" applyBorder="1" applyAlignment="1">
      <alignment horizontal="center" vertical="center"/>
    </xf>
    <xf numFmtId="0" fontId="1" fillId="0" borderId="0" xfId="0" applyFont="1" applyAlignment="1"/>
    <xf numFmtId="0" fontId="1" fillId="2" borderId="3" xfId="0" applyFont="1" applyFill="1" applyBorder="1" applyAlignment="1">
      <alignment horizontal="center" vertical="center"/>
    </xf>
    <xf numFmtId="0" fontId="0" fillId="0" borderId="0" xfId="0" applyAlignment="1">
      <alignment horizontal="left" indent="4"/>
    </xf>
    <xf numFmtId="0" fontId="0" fillId="0" borderId="1" xfId="0" applyBorder="1"/>
    <xf numFmtId="0" fontId="0" fillId="0" borderId="5" xfId="0" applyBorder="1"/>
    <xf numFmtId="0" fontId="0" fillId="0" borderId="1" xfId="0" applyBorder="1" applyAlignment="1">
      <alignment horizontal="left" indent="2"/>
    </xf>
    <xf numFmtId="0" fontId="4" fillId="3" borderId="0" xfId="0" applyFont="1" applyFill="1"/>
    <xf numFmtId="0" fontId="3" fillId="3" borderId="0" xfId="0" applyFont="1" applyFill="1"/>
    <xf numFmtId="0" fontId="0" fillId="0" borderId="0" xfId="0" applyBorder="1" applyAlignment="1">
      <alignment horizontal="left" indent="2"/>
    </xf>
    <xf numFmtId="0" fontId="0" fillId="0" borderId="0" xfId="0" applyBorder="1"/>
    <xf numFmtId="0" fontId="1" fillId="2" borderId="0" xfId="0" applyFont="1" applyFill="1" applyBorder="1" applyAlignment="1">
      <alignment horizontal="center" vertical="center"/>
    </xf>
    <xf numFmtId="0" fontId="1" fillId="4" borderId="6" xfId="0" applyFont="1" applyFill="1" applyBorder="1" applyAlignment="1">
      <alignment horizontal="center" vertical="center"/>
    </xf>
    <xf numFmtId="0" fontId="1" fillId="2" borderId="0" xfId="0" applyFont="1" applyFill="1" applyBorder="1" applyAlignment="1">
      <alignment horizontal="left" vertical="center"/>
    </xf>
    <xf numFmtId="0" fontId="0" fillId="0" borderId="0" xfId="0" applyAlignment="1">
      <alignment horizontal="left"/>
    </xf>
    <xf numFmtId="0" fontId="0" fillId="2" borderId="2" xfId="0" applyFill="1" applyBorder="1" applyAlignment="1">
      <alignment horizontal="left"/>
    </xf>
    <xf numFmtId="0" fontId="1" fillId="2" borderId="0" xfId="0" applyFont="1" applyFill="1" applyBorder="1" applyAlignment="1">
      <alignment horizontal="left"/>
    </xf>
    <xf numFmtId="0" fontId="0" fillId="2" borderId="1" xfId="0" applyFill="1" applyBorder="1" applyAlignment="1">
      <alignment horizontal="left"/>
    </xf>
    <xf numFmtId="0" fontId="3" fillId="3" borderId="0" xfId="0" applyFont="1" applyFill="1" applyAlignment="1">
      <alignment horizontal="left"/>
    </xf>
    <xf numFmtId="0" fontId="0" fillId="0" borderId="1" xfId="0" applyBorder="1" applyAlignment="1">
      <alignment horizontal="left"/>
    </xf>
    <xf numFmtId="0" fontId="0" fillId="0" borderId="0" xfId="0" applyBorder="1" applyAlignment="1">
      <alignment horizontal="left"/>
    </xf>
    <xf numFmtId="0" fontId="0" fillId="0" borderId="0" xfId="0" applyAlignment="1">
      <alignment wrapText="1"/>
    </xf>
    <xf numFmtId="0" fontId="0" fillId="0" borderId="0" xfId="0" applyAlignment="1">
      <alignment vertical="top"/>
    </xf>
    <xf numFmtId="0" fontId="0" fillId="2" borderId="2" xfId="0" applyFill="1" applyBorder="1" applyAlignment="1">
      <alignment horizontal="center" vertical="center" wrapText="1"/>
    </xf>
    <xf numFmtId="0" fontId="1" fillId="2" borderId="0" xfId="0" applyFont="1" applyFill="1" applyBorder="1" applyAlignment="1">
      <alignment horizontal="center" vertical="center" wrapText="1"/>
    </xf>
    <xf numFmtId="0" fontId="0" fillId="2" borderId="1" xfId="0" applyFill="1" applyBorder="1" applyAlignment="1">
      <alignment horizontal="center" vertical="center" wrapText="1"/>
    </xf>
    <xf numFmtId="0" fontId="3" fillId="3" borderId="0" xfId="0" applyFont="1" applyFill="1" applyAlignment="1">
      <alignment wrapText="1"/>
    </xf>
    <xf numFmtId="0" fontId="0" fillId="0" borderId="1" xfId="0" applyBorder="1" applyAlignment="1">
      <alignment horizontal="left" wrapText="1"/>
    </xf>
    <xf numFmtId="0" fontId="0" fillId="0" borderId="0" xfId="0" applyBorder="1" applyAlignment="1">
      <alignment wrapText="1"/>
    </xf>
    <xf numFmtId="0" fontId="0" fillId="2" borderId="4" xfId="0" applyFill="1" applyBorder="1" applyAlignment="1">
      <alignment horizontal="center" vertical="center" wrapText="1"/>
    </xf>
    <xf numFmtId="0" fontId="1" fillId="2" borderId="3" xfId="0" applyFont="1" applyFill="1" applyBorder="1" applyAlignment="1">
      <alignment horizontal="center" vertical="center" wrapText="1"/>
    </xf>
    <xf numFmtId="0" fontId="0" fillId="2" borderId="5" xfId="0" applyFill="1" applyBorder="1" applyAlignment="1">
      <alignment horizontal="center" vertical="center" wrapText="1"/>
    </xf>
    <xf numFmtId="0" fontId="0" fillId="0" borderId="5" xfId="0" applyBorder="1" applyAlignment="1">
      <alignment horizontal="left" wrapText="1"/>
    </xf>
    <xf numFmtId="0" fontId="0" fillId="0" borderId="0" xfId="0" applyAlignment="1">
      <alignment vertical="top" wrapText="1"/>
    </xf>
    <xf numFmtId="0" fontId="0" fillId="2" borderId="2" xfId="0" applyFill="1" applyBorder="1" applyAlignment="1">
      <alignment horizontal="center" vertical="top" wrapText="1"/>
    </xf>
    <xf numFmtId="0" fontId="0" fillId="2" borderId="1" xfId="0" applyFill="1" applyBorder="1" applyAlignment="1">
      <alignment horizontal="center" vertical="top" wrapText="1"/>
    </xf>
    <xf numFmtId="0" fontId="3" fillId="3" borderId="0" xfId="0" applyFont="1" applyFill="1" applyAlignment="1">
      <alignment vertical="top" wrapText="1"/>
    </xf>
    <xf numFmtId="0" fontId="0" fillId="0" borderId="1" xfId="0" applyBorder="1" applyAlignment="1">
      <alignment horizontal="left" vertical="top" wrapText="1"/>
    </xf>
    <xf numFmtId="0" fontId="0" fillId="0" borderId="0" xfId="0" applyBorder="1" applyAlignment="1">
      <alignment vertical="top" wrapText="1"/>
    </xf>
    <xf numFmtId="0" fontId="0" fillId="2" borderId="4" xfId="0" applyFill="1" applyBorder="1" applyAlignment="1">
      <alignment horizontal="center" vertical="top" wrapText="1"/>
    </xf>
    <xf numFmtId="0" fontId="0" fillId="2" borderId="4" xfId="0" applyFill="1" applyBorder="1" applyAlignment="1">
      <alignment horizontal="center" vertical="top"/>
    </xf>
    <xf numFmtId="0" fontId="0" fillId="2" borderId="5" xfId="0" applyFill="1" applyBorder="1" applyAlignment="1">
      <alignment horizontal="center" vertical="top" wrapText="1"/>
    </xf>
    <xf numFmtId="0" fontId="0" fillId="2" borderId="5" xfId="0" applyFill="1" applyBorder="1" applyAlignment="1">
      <alignment horizontal="center" vertical="top"/>
    </xf>
    <xf numFmtId="0" fontId="3" fillId="3" borderId="0" xfId="0" applyFont="1" applyFill="1" applyAlignment="1">
      <alignment vertical="top"/>
    </xf>
    <xf numFmtId="0" fontId="0" fillId="0" borderId="5" xfId="0" applyBorder="1" applyAlignment="1">
      <alignment horizontal="left" vertical="top" wrapText="1"/>
    </xf>
    <xf numFmtId="0" fontId="0" fillId="0" borderId="5" xfId="0" applyBorder="1" applyAlignment="1">
      <alignment vertical="top"/>
    </xf>
    <xf numFmtId="0" fontId="0" fillId="0" borderId="0" xfId="0" applyBorder="1" applyAlignment="1">
      <alignment vertical="top"/>
    </xf>
    <xf numFmtId="0" fontId="0" fillId="0" borderId="1" xfId="0" applyBorder="1" applyAlignment="1">
      <alignment vertical="top"/>
    </xf>
    <xf numFmtId="0" fontId="1" fillId="0" borderId="9" xfId="0" applyFont="1" applyBorder="1" applyAlignment="1">
      <alignment vertical="top"/>
    </xf>
    <xf numFmtId="0" fontId="0" fillId="0" borderId="8" xfId="0" applyBorder="1"/>
    <xf numFmtId="0" fontId="0" fillId="0" borderId="9" xfId="0" applyBorder="1"/>
    <xf numFmtId="0" fontId="0" fillId="0" borderId="9" xfId="0" applyBorder="1" applyAlignment="1">
      <alignment horizontal="left" vertical="top" wrapText="1"/>
    </xf>
    <xf numFmtId="0" fontId="0" fillId="0" borderId="8" xfId="0" applyBorder="1" applyAlignment="1">
      <alignment horizontal="left" wrapText="1"/>
    </xf>
    <xf numFmtId="0" fontId="0" fillId="0" borderId="9" xfId="0" applyBorder="1" applyAlignment="1">
      <alignment horizontal="left" wrapText="1"/>
    </xf>
    <xf numFmtId="0" fontId="0" fillId="0" borderId="8" xfId="0" applyBorder="1" applyAlignment="1">
      <alignment horizontal="left" vertical="top" wrapText="1"/>
    </xf>
    <xf numFmtId="0" fontId="0" fillId="0" borderId="8" xfId="0" applyBorder="1" applyAlignment="1">
      <alignment vertical="top"/>
    </xf>
    <xf numFmtId="0" fontId="4" fillId="3" borderId="1" xfId="0" applyFont="1" applyFill="1" applyBorder="1"/>
    <xf numFmtId="0" fontId="3" fillId="3" borderId="1" xfId="0" applyFont="1" applyFill="1" applyBorder="1"/>
    <xf numFmtId="0" fontId="3" fillId="3" borderId="1" xfId="0" applyFont="1" applyFill="1" applyBorder="1" applyAlignment="1">
      <alignment horizontal="left" vertical="top" wrapText="1"/>
    </xf>
    <xf numFmtId="0" fontId="3" fillId="3" borderId="1" xfId="0" applyFont="1" applyFill="1" applyBorder="1" applyAlignment="1">
      <alignment horizontal="left" wrapText="1"/>
    </xf>
    <xf numFmtId="0" fontId="3" fillId="3" borderId="1" xfId="0" applyFont="1" applyFill="1" applyBorder="1" applyAlignment="1">
      <alignment vertical="top"/>
    </xf>
    <xf numFmtId="0" fontId="0" fillId="4" borderId="9" xfId="0" applyFill="1" applyBorder="1"/>
    <xf numFmtId="0" fontId="0" fillId="4" borderId="9" xfId="0" applyFill="1" applyBorder="1" applyAlignment="1">
      <alignment vertical="top" wrapText="1"/>
    </xf>
    <xf numFmtId="0" fontId="0" fillId="4" borderId="9" xfId="0" applyFill="1" applyBorder="1" applyAlignment="1">
      <alignment wrapText="1"/>
    </xf>
    <xf numFmtId="0" fontId="0" fillId="4" borderId="9" xfId="0" applyFill="1" applyBorder="1" applyAlignment="1">
      <alignment vertical="top"/>
    </xf>
    <xf numFmtId="0" fontId="0" fillId="0" borderId="1" xfId="0" applyBorder="1" applyAlignment="1">
      <alignment horizontal="left" vertical="top" wrapText="1"/>
    </xf>
    <xf numFmtId="0" fontId="0" fillId="4" borderId="9" xfId="0" applyFill="1" applyBorder="1" applyAlignment="1">
      <alignment vertical="center" wrapText="1"/>
    </xf>
    <xf numFmtId="0" fontId="0" fillId="0" borderId="9" xfId="0" applyBorder="1" applyAlignment="1">
      <alignment vertical="center" wrapText="1"/>
    </xf>
    <xf numFmtId="0" fontId="1" fillId="2" borderId="10" xfId="0" applyFont="1" applyFill="1" applyBorder="1" applyAlignment="1">
      <alignment horizontal="center" vertical="center"/>
    </xf>
    <xf numFmtId="0" fontId="0" fillId="2" borderId="2" xfId="0" applyFill="1" applyBorder="1" applyAlignment="1">
      <alignment horizontal="left" vertical="center"/>
    </xf>
    <xf numFmtId="0" fontId="0" fillId="2" borderId="1" xfId="0" applyFill="1" applyBorder="1" applyAlignment="1">
      <alignment horizontal="left" vertical="center"/>
    </xf>
    <xf numFmtId="0" fontId="1" fillId="4" borderId="7" xfId="0" applyFont="1" applyFill="1" applyBorder="1" applyAlignment="1">
      <alignment vertical="center"/>
    </xf>
    <xf numFmtId="0" fontId="1" fillId="4" borderId="8" xfId="0" applyFont="1" applyFill="1" applyBorder="1" applyAlignment="1">
      <alignment vertical="center"/>
    </xf>
    <xf numFmtId="0" fontId="0" fillId="0" borderId="1" xfId="0" applyBorder="1" applyAlignment="1">
      <alignment horizontal="left" indent="4"/>
    </xf>
    <xf numFmtId="0" fontId="1" fillId="2" borderId="0" xfId="0" applyFont="1" applyFill="1" applyBorder="1" applyAlignment="1">
      <alignment horizontal="center" vertical="center"/>
    </xf>
    <xf numFmtId="0" fontId="1" fillId="4" borderId="8" xfId="0" applyFont="1" applyFill="1" applyBorder="1" applyAlignment="1">
      <alignment horizontal="center" vertical="center"/>
    </xf>
    <xf numFmtId="0" fontId="1" fillId="2" borderId="0" xfId="0" applyFont="1" applyFill="1" applyBorder="1" applyAlignment="1">
      <alignment horizontal="center"/>
    </xf>
    <xf numFmtId="0" fontId="5" fillId="0" borderId="0" xfId="0" applyNumberFormat="1" applyFont="1" applyAlignment="1">
      <alignment horizontal="left"/>
    </xf>
    <xf numFmtId="0" fontId="0" fillId="2" borderId="0" xfId="0" applyFill="1" applyBorder="1" applyAlignment="1">
      <alignment horizontal="left"/>
    </xf>
    <xf numFmtId="0" fontId="0" fillId="2" borderId="3" xfId="0" applyFill="1" applyBorder="1" applyAlignment="1">
      <alignment horizontal="center" vertical="center"/>
    </xf>
    <xf numFmtId="0" fontId="0" fillId="2" borderId="0" xfId="0" applyFill="1" applyBorder="1" applyAlignment="1">
      <alignment horizontal="center" vertical="center"/>
    </xf>
    <xf numFmtId="0" fontId="5" fillId="2" borderId="0" xfId="0" applyNumberFormat="1" applyFont="1" applyFill="1" applyAlignment="1">
      <alignment horizontal="center" vertical="center"/>
    </xf>
    <xf numFmtId="0" fontId="0" fillId="0" borderId="0" xfId="0" applyFill="1" applyAlignment="1">
      <alignment horizontal="left"/>
    </xf>
    <xf numFmtId="0" fontId="1" fillId="0" borderId="0" xfId="0" applyFont="1" applyFill="1" applyAlignment="1">
      <alignment horizontal="left"/>
    </xf>
    <xf numFmtId="0" fontId="0" fillId="0" borderId="0" xfId="0" applyFill="1"/>
    <xf numFmtId="0" fontId="0" fillId="0" borderId="3" xfId="0" applyFill="1" applyBorder="1"/>
    <xf numFmtId="0" fontId="5" fillId="0" borderId="0" xfId="0" applyNumberFormat="1" applyFont="1" applyFill="1" applyAlignment="1">
      <alignment horizontal="left"/>
    </xf>
    <xf numFmtId="0" fontId="18" fillId="0" borderId="0" xfId="1"/>
    <xf numFmtId="0" fontId="13" fillId="0" borderId="0" xfId="1" applyFont="1" applyAlignment="1">
      <alignment horizontal="center"/>
    </xf>
    <xf numFmtId="0" fontId="18" fillId="0" borderId="0" xfId="1" applyAlignment="1">
      <alignment horizontal="center"/>
    </xf>
    <xf numFmtId="0" fontId="19" fillId="0" borderId="0" xfId="1" applyFont="1" applyAlignment="1">
      <alignment horizontal="center"/>
    </xf>
    <xf numFmtId="0" fontId="14" fillId="0" borderId="0" xfId="1" applyFont="1"/>
    <xf numFmtId="0" fontId="18" fillId="0" borderId="0" xfId="1" applyAlignment="1">
      <alignment horizontal="left" indent="2"/>
    </xf>
    <xf numFmtId="165" fontId="18" fillId="0" borderId="0" xfId="1" applyNumberFormat="1" applyFill="1"/>
    <xf numFmtId="166" fontId="18" fillId="0" borderId="0" xfId="1" applyNumberFormat="1" applyFill="1"/>
    <xf numFmtId="0" fontId="18" fillId="0" borderId="0" xfId="1" applyFill="1"/>
    <xf numFmtId="167" fontId="18" fillId="0" borderId="0" xfId="1" applyNumberFormat="1" applyFill="1"/>
    <xf numFmtId="0" fontId="19" fillId="0" borderId="0" xfId="1" applyFont="1"/>
    <xf numFmtId="0" fontId="18" fillId="0" borderId="0" xfId="1" applyFont="1" applyAlignment="1">
      <alignment horizontal="center"/>
    </xf>
    <xf numFmtId="9" fontId="18" fillId="0" borderId="0" xfId="1" applyNumberFormat="1" applyFill="1"/>
    <xf numFmtId="165" fontId="18" fillId="0" borderId="0" xfId="1" quotePrefix="1" applyNumberFormat="1" applyFill="1" applyAlignment="1">
      <alignment horizontal="center"/>
    </xf>
    <xf numFmtId="0" fontId="18" fillId="0" borderId="0" xfId="1" applyFont="1" applyAlignment="1">
      <alignment horizontal="left" indent="2"/>
    </xf>
    <xf numFmtId="168" fontId="18" fillId="0" borderId="0" xfId="1" applyNumberFormat="1"/>
    <xf numFmtId="164" fontId="18" fillId="0" borderId="0" xfId="1" quotePrefix="1" applyNumberFormat="1" applyAlignment="1">
      <alignment horizontal="right"/>
    </xf>
    <xf numFmtId="0" fontId="18" fillId="0" borderId="0" xfId="1" quotePrefix="1" applyAlignment="1">
      <alignment horizontal="right"/>
    </xf>
    <xf numFmtId="0" fontId="19" fillId="0" borderId="0" xfId="1" applyFont="1" applyAlignment="1">
      <alignment horizontal="left" vertical="center"/>
    </xf>
    <xf numFmtId="0" fontId="18" fillId="0" borderId="0" xfId="1" applyFont="1" applyAlignment="1">
      <alignment horizontal="left" vertical="center" indent="5"/>
    </xf>
    <xf numFmtId="0" fontId="18" fillId="0" borderId="0" xfId="1" quotePrefix="1"/>
    <xf numFmtId="0" fontId="18" fillId="0" borderId="0" xfId="1" applyFont="1"/>
    <xf numFmtId="169" fontId="18" fillId="0" borderId="0" xfId="1" applyNumberFormat="1" applyAlignment="1">
      <alignment horizontal="left" indent="3"/>
    </xf>
    <xf numFmtId="0" fontId="18" fillId="0" borderId="0" xfId="1" applyAlignment="1">
      <alignment horizontal="left" indent="3"/>
    </xf>
    <xf numFmtId="0" fontId="18" fillId="0" borderId="0" xfId="1" applyFont="1" applyAlignment="1">
      <alignment horizontal="left" indent="5"/>
    </xf>
    <xf numFmtId="0" fontId="18" fillId="0" borderId="0" xfId="1" applyFont="1" applyAlignment="1">
      <alignment horizontal="left"/>
    </xf>
    <xf numFmtId="0" fontId="18" fillId="0" borderId="0" xfId="1" applyAlignment="1">
      <alignment horizontal="right"/>
    </xf>
    <xf numFmtId="0" fontId="18" fillId="0" borderId="0" xfId="1" applyAlignment="1">
      <alignment horizontal="left"/>
    </xf>
    <xf numFmtId="0" fontId="13" fillId="0" borderId="0" xfId="1" applyFont="1"/>
    <xf numFmtId="165" fontId="18" fillId="0" borderId="0" xfId="1" applyNumberFormat="1"/>
    <xf numFmtId="170" fontId="18" fillId="0" borderId="0" xfId="1" applyNumberFormat="1"/>
    <xf numFmtId="169" fontId="18" fillId="0" borderId="0" xfId="1" applyNumberFormat="1"/>
    <xf numFmtId="171" fontId="18" fillId="0" borderId="0" xfId="1" applyNumberFormat="1"/>
    <xf numFmtId="0" fontId="0" fillId="0" borderId="1" xfId="0" applyFill="1" applyBorder="1"/>
    <xf numFmtId="0" fontId="0" fillId="0" borderId="5" xfId="0" applyFill="1" applyBorder="1"/>
    <xf numFmtId="0" fontId="0" fillId="0" borderId="1" xfId="0" applyFill="1" applyBorder="1" applyAlignment="1">
      <alignment horizontal="left" vertical="top" wrapText="1"/>
    </xf>
    <xf numFmtId="0" fontId="0" fillId="0" borderId="5" xfId="0" applyFill="1" applyBorder="1" applyAlignment="1">
      <alignment horizontal="left" wrapText="1"/>
    </xf>
    <xf numFmtId="0" fontId="0" fillId="0" borderId="1" xfId="0" applyFill="1" applyBorder="1" applyAlignment="1">
      <alignment horizontal="left" wrapText="1"/>
    </xf>
    <xf numFmtId="0" fontId="0" fillId="0" borderId="5" xfId="0" applyFill="1" applyBorder="1" applyAlignment="1">
      <alignment horizontal="left" vertical="top" wrapText="1"/>
    </xf>
    <xf numFmtId="0" fontId="0" fillId="0" borderId="1" xfId="0" applyFill="1" applyBorder="1" applyAlignment="1">
      <alignment vertical="center" wrapText="1"/>
    </xf>
    <xf numFmtId="0" fontId="0" fillId="0" borderId="5" xfId="0" applyFill="1" applyBorder="1" applyAlignment="1">
      <alignment vertical="top"/>
    </xf>
    <xf numFmtId="0" fontId="0" fillId="0" borderId="9" xfId="0" applyFill="1" applyBorder="1" applyAlignment="1">
      <alignment vertical="center" wrapText="1"/>
    </xf>
    <xf numFmtId="0" fontId="0" fillId="0" borderId="9" xfId="0" applyFill="1" applyBorder="1"/>
    <xf numFmtId="0" fontId="0" fillId="0" borderId="8" xfId="0" applyFill="1" applyBorder="1"/>
    <xf numFmtId="0" fontId="0" fillId="0" borderId="8" xfId="0" applyFill="1" applyBorder="1" applyAlignment="1">
      <alignment horizontal="left" wrapText="1"/>
    </xf>
    <xf numFmtId="0" fontId="0" fillId="0" borderId="9" xfId="0" applyFill="1" applyBorder="1" applyAlignment="1">
      <alignment horizontal="left" wrapText="1"/>
    </xf>
    <xf numFmtId="0" fontId="0" fillId="0" borderId="8" xfId="0" applyFill="1" applyBorder="1" applyAlignment="1">
      <alignment horizontal="left" vertical="top" wrapText="1"/>
    </xf>
    <xf numFmtId="0" fontId="0" fillId="0" borderId="9" xfId="0" applyFill="1" applyBorder="1" applyAlignment="1">
      <alignment horizontal="left" vertical="top" wrapText="1"/>
    </xf>
    <xf numFmtId="0" fontId="0" fillId="0" borderId="8" xfId="0" applyFill="1" applyBorder="1" applyAlignment="1">
      <alignment vertical="top"/>
    </xf>
    <xf numFmtId="0" fontId="0" fillId="0" borderId="0" xfId="0" applyAlignment="1">
      <alignment horizontal="left" vertical="center"/>
    </xf>
    <xf numFmtId="0" fontId="0" fillId="0" borderId="0" xfId="0" applyAlignment="1">
      <alignment vertical="center"/>
    </xf>
    <xf numFmtId="0" fontId="0" fillId="0" borderId="0" xfId="0" applyAlignment="1">
      <alignment vertical="center" wrapText="1"/>
    </xf>
    <xf numFmtId="0" fontId="3" fillId="3" borderId="0" xfId="0" applyFont="1" applyFill="1" applyAlignment="1">
      <alignment horizontal="left" vertical="center"/>
    </xf>
    <xf numFmtId="0" fontId="3" fillId="3" borderId="0" xfId="0" applyFont="1" applyFill="1" applyAlignment="1">
      <alignment vertical="center"/>
    </xf>
    <xf numFmtId="0" fontId="3" fillId="3" borderId="0" xfId="0" applyFont="1" applyFill="1" applyAlignment="1">
      <alignment vertical="center" wrapText="1"/>
    </xf>
    <xf numFmtId="0" fontId="0" fillId="4" borderId="9" xfId="0" applyFill="1" applyBorder="1" applyAlignment="1">
      <alignment horizontal="left" vertical="center"/>
    </xf>
    <xf numFmtId="0" fontId="0" fillId="4" borderId="9" xfId="0" applyFill="1" applyBorder="1" applyAlignment="1">
      <alignment vertical="center"/>
    </xf>
    <xf numFmtId="0" fontId="0" fillId="0" borderId="1" xfId="0" applyFont="1" applyBorder="1" applyAlignment="1">
      <alignment horizontal="left" vertical="center"/>
    </xf>
    <xf numFmtId="0" fontId="1" fillId="0" borderId="1" xfId="0" applyFont="1" applyBorder="1" applyAlignment="1">
      <alignment vertical="center"/>
    </xf>
    <xf numFmtId="0" fontId="0" fillId="0" borderId="1" xfId="0" applyBorder="1" applyAlignment="1">
      <alignment vertical="center"/>
    </xf>
    <xf numFmtId="0" fontId="0" fillId="0" borderId="1" xfId="0" applyBorder="1" applyAlignment="1">
      <alignment horizontal="left" vertical="center" wrapText="1"/>
    </xf>
    <xf numFmtId="0" fontId="0" fillId="0" borderId="1" xfId="0" applyBorder="1" applyAlignment="1">
      <alignment horizontal="left" vertical="center"/>
    </xf>
    <xf numFmtId="0" fontId="0" fillId="0" borderId="9" xfId="0" applyFont="1" applyBorder="1" applyAlignment="1">
      <alignment horizontal="left" vertical="center"/>
    </xf>
    <xf numFmtId="0" fontId="0" fillId="0" borderId="9" xfId="0" applyBorder="1" applyAlignment="1">
      <alignment horizontal="left" vertical="center"/>
    </xf>
    <xf numFmtId="0" fontId="0" fillId="0" borderId="9" xfId="0" applyBorder="1" applyAlignment="1">
      <alignment vertical="center"/>
    </xf>
    <xf numFmtId="0" fontId="0" fillId="0" borderId="9" xfId="0" applyBorder="1" applyAlignment="1">
      <alignment horizontal="left" vertical="center" wrapText="1"/>
    </xf>
    <xf numFmtId="0" fontId="3" fillId="3" borderId="1" xfId="0" applyFont="1" applyFill="1" applyBorder="1" applyAlignment="1">
      <alignment vertical="center"/>
    </xf>
    <xf numFmtId="0" fontId="3" fillId="3" borderId="1" xfId="0" applyFont="1" applyFill="1" applyBorder="1" applyAlignment="1">
      <alignment horizontal="left" vertical="center"/>
    </xf>
    <xf numFmtId="0" fontId="4" fillId="3" borderId="1" xfId="0" applyFont="1" applyFill="1" applyBorder="1" applyAlignment="1">
      <alignment vertical="center"/>
    </xf>
    <xf numFmtId="0" fontId="3" fillId="3" borderId="1" xfId="0" applyFont="1" applyFill="1" applyBorder="1" applyAlignment="1">
      <alignment horizontal="left" vertical="center" wrapText="1"/>
    </xf>
    <xf numFmtId="0" fontId="0" fillId="0" borderId="1" xfId="0" applyFill="1" applyBorder="1" applyAlignment="1">
      <alignment vertical="center"/>
    </xf>
    <xf numFmtId="0" fontId="0" fillId="0" borderId="1" xfId="0" applyFill="1" applyBorder="1" applyAlignment="1">
      <alignment horizontal="left" vertical="center"/>
    </xf>
    <xf numFmtId="0" fontId="1" fillId="0" borderId="9" xfId="0" applyFont="1" applyFill="1" applyBorder="1" applyAlignment="1">
      <alignment horizontal="left" vertical="center"/>
    </xf>
    <xf numFmtId="0" fontId="0" fillId="0" borderId="1" xfId="0" applyFill="1" applyBorder="1" applyAlignment="1">
      <alignment horizontal="left" vertical="center" wrapText="1"/>
    </xf>
    <xf numFmtId="0" fontId="0" fillId="0" borderId="9" xfId="0" applyFill="1" applyBorder="1" applyAlignment="1">
      <alignment vertical="center"/>
    </xf>
    <xf numFmtId="0" fontId="1" fillId="0" borderId="1" xfId="0" applyFont="1" applyBorder="1" applyAlignment="1">
      <alignment horizontal="left" vertical="center"/>
    </xf>
    <xf numFmtId="0" fontId="0" fillId="0" borderId="1" xfId="0" applyBorder="1" applyAlignment="1">
      <alignment vertical="center" wrapText="1"/>
    </xf>
    <xf numFmtId="0" fontId="0" fillId="0" borderId="0" xfId="0" applyBorder="1" applyAlignment="1">
      <alignment horizontal="left" vertical="center"/>
    </xf>
    <xf numFmtId="0" fontId="0" fillId="0" borderId="0" xfId="0" applyBorder="1" applyAlignment="1">
      <alignment vertical="center"/>
    </xf>
    <xf numFmtId="0" fontId="0" fillId="0" borderId="0" xfId="0" applyBorder="1" applyAlignment="1">
      <alignment vertical="center" wrapText="1"/>
    </xf>
    <xf numFmtId="0" fontId="0" fillId="0" borderId="9" xfId="0" applyBorder="1" applyAlignment="1">
      <alignment horizontal="left" vertical="center" indent="4"/>
    </xf>
    <xf numFmtId="0" fontId="0" fillId="0" borderId="1" xfId="0" applyBorder="1" applyAlignment="1">
      <alignment horizontal="left" vertical="center" indent="4"/>
    </xf>
    <xf numFmtId="0" fontId="0" fillId="0" borderId="1" xfId="0" applyBorder="1" applyAlignment="1">
      <alignment horizontal="left" vertical="center" indent="2"/>
    </xf>
    <xf numFmtId="0" fontId="8" fillId="0" borderId="1" xfId="0" applyFont="1" applyBorder="1" applyAlignment="1">
      <alignment horizontal="left" vertical="center" indent="2"/>
    </xf>
    <xf numFmtId="0" fontId="0" fillId="0" borderId="1" xfId="0" applyFill="1" applyBorder="1" applyAlignment="1">
      <alignment horizontal="left" vertical="center" indent="4"/>
    </xf>
    <xf numFmtId="3" fontId="0" fillId="0" borderId="0" xfId="0" applyNumberFormat="1"/>
    <xf numFmtId="3" fontId="0" fillId="0" borderId="3" xfId="0" applyNumberFormat="1" applyBorder="1"/>
    <xf numFmtId="42" fontId="0" fillId="0" borderId="0" xfId="0" applyNumberFormat="1"/>
    <xf numFmtId="42" fontId="0" fillId="0" borderId="3" xfId="0" applyNumberFormat="1" applyBorder="1"/>
    <xf numFmtId="3" fontId="0" fillId="0" borderId="0" xfId="0" applyNumberFormat="1" applyFill="1"/>
    <xf numFmtId="3" fontId="0" fillId="0" borderId="3" xfId="0" applyNumberFormat="1" applyFill="1" applyBorder="1"/>
    <xf numFmtId="3" fontId="0" fillId="0" borderId="1" xfId="0" applyNumberFormat="1" applyBorder="1"/>
    <xf numFmtId="3" fontId="0" fillId="0" borderId="5" xfId="0" applyNumberFormat="1" applyBorder="1"/>
    <xf numFmtId="3" fontId="0" fillId="0" borderId="0" xfId="0" applyNumberFormat="1" applyBorder="1"/>
    <xf numFmtId="3" fontId="3" fillId="3" borderId="0" xfId="0" applyNumberFormat="1" applyFont="1" applyFill="1"/>
    <xf numFmtId="3" fontId="0" fillId="0" borderId="0" xfId="0" applyNumberFormat="1" applyBorder="1" applyAlignment="1">
      <alignment horizontal="left" indent="2"/>
    </xf>
    <xf numFmtId="172" fontId="0" fillId="0" borderId="0" xfId="0" applyNumberFormat="1" applyFill="1"/>
    <xf numFmtId="172" fontId="0" fillId="0" borderId="3" xfId="0" applyNumberFormat="1" applyFill="1" applyBorder="1"/>
    <xf numFmtId="173" fontId="0" fillId="0" borderId="0" xfId="0" applyNumberFormat="1" applyFill="1"/>
    <xf numFmtId="173" fontId="0" fillId="0" borderId="3" xfId="0" applyNumberFormat="1" applyFill="1" applyBorder="1"/>
    <xf numFmtId="174" fontId="0" fillId="0" borderId="0" xfId="0" applyNumberFormat="1"/>
    <xf numFmtId="174" fontId="0" fillId="0" borderId="3" xfId="0" applyNumberFormat="1" applyBorder="1"/>
    <xf numFmtId="0" fontId="0" fillId="0" borderId="11" xfId="0" applyBorder="1"/>
    <xf numFmtId="0" fontId="0" fillId="0" borderId="10" xfId="0" applyBorder="1"/>
    <xf numFmtId="0" fontId="0" fillId="0" borderId="12" xfId="0" applyBorder="1"/>
    <xf numFmtId="0" fontId="1" fillId="0" borderId="0" xfId="0" applyFont="1" applyFill="1"/>
    <xf numFmtId="0" fontId="1" fillId="0" borderId="3" xfId="0" applyFont="1" applyFill="1" applyBorder="1"/>
    <xf numFmtId="3" fontId="1" fillId="0" borderId="0" xfId="0" applyNumberFormat="1" applyFont="1" applyFill="1"/>
    <xf numFmtId="3" fontId="1" fillId="0" borderId="3" xfId="0" applyNumberFormat="1" applyFont="1" applyFill="1" applyBorder="1"/>
    <xf numFmtId="0" fontId="1" fillId="0" borderId="1" xfId="0" applyFont="1" applyFill="1" applyBorder="1" applyAlignment="1">
      <alignment horizontal="left" vertical="center" indent="2"/>
    </xf>
    <xf numFmtId="0" fontId="1" fillId="0" borderId="1" xfId="0" applyFont="1" applyFill="1" applyBorder="1" applyAlignment="1">
      <alignment horizontal="left" vertical="center" indent="4"/>
    </xf>
    <xf numFmtId="0" fontId="0" fillId="0" borderId="1" xfId="0" applyFill="1" applyBorder="1" applyAlignment="1">
      <alignment horizontal="left" vertical="center" indent="6"/>
    </xf>
    <xf numFmtId="0" fontId="0" fillId="0" borderId="1" xfId="0" applyFont="1" applyFill="1" applyBorder="1" applyAlignment="1">
      <alignment vertical="center"/>
    </xf>
    <xf numFmtId="0" fontId="0" fillId="0" borderId="1" xfId="0" applyFont="1" applyFill="1" applyBorder="1" applyAlignment="1">
      <alignment horizontal="left" vertical="center"/>
    </xf>
    <xf numFmtId="0" fontId="0" fillId="0" borderId="1" xfId="0" applyFont="1" applyFill="1" applyBorder="1" applyAlignment="1">
      <alignment horizontal="left" vertical="center" indent="4"/>
    </xf>
    <xf numFmtId="0" fontId="0" fillId="0" borderId="5" xfId="0" applyFont="1" applyFill="1" applyBorder="1"/>
    <xf numFmtId="0" fontId="0" fillId="0" borderId="1" xfId="0" applyFont="1" applyFill="1" applyBorder="1"/>
    <xf numFmtId="0" fontId="0" fillId="0" borderId="1" xfId="0" applyFont="1" applyFill="1" applyBorder="1" applyAlignment="1">
      <alignment horizontal="left" vertical="center" wrapText="1"/>
    </xf>
    <xf numFmtId="0" fontId="0" fillId="0" borderId="5" xfId="0" applyFont="1" applyFill="1" applyBorder="1" applyAlignment="1">
      <alignment horizontal="left" wrapText="1"/>
    </xf>
    <xf numFmtId="0" fontId="0" fillId="0" borderId="1" xfId="0" applyFont="1" applyFill="1" applyBorder="1" applyAlignment="1">
      <alignment horizontal="left" wrapText="1"/>
    </xf>
    <xf numFmtId="0" fontId="0" fillId="0" borderId="5" xfId="0" applyFont="1" applyFill="1" applyBorder="1" applyAlignment="1">
      <alignment horizontal="left" vertical="top" wrapText="1"/>
    </xf>
    <xf numFmtId="0" fontId="0" fillId="0" borderId="1" xfId="0" applyFont="1" applyFill="1" applyBorder="1" applyAlignment="1">
      <alignment horizontal="left" vertical="top" wrapText="1"/>
    </xf>
    <xf numFmtId="0" fontId="0" fillId="0" borderId="1" xfId="0" applyFont="1" applyFill="1" applyBorder="1" applyAlignment="1">
      <alignment vertical="center" wrapText="1"/>
    </xf>
    <xf numFmtId="0" fontId="0" fillId="0" borderId="5" xfId="0" applyFont="1" applyFill="1" applyBorder="1" applyAlignment="1">
      <alignment vertical="top"/>
    </xf>
    <xf numFmtId="0" fontId="1" fillId="0" borderId="1" xfId="0" applyFont="1" applyBorder="1" applyAlignment="1">
      <alignment horizontal="left" vertical="center" indent="2"/>
    </xf>
    <xf numFmtId="0" fontId="3" fillId="5" borderId="0" xfId="0" applyFont="1" applyFill="1"/>
    <xf numFmtId="3" fontId="3" fillId="5" borderId="0" xfId="0" applyNumberFormat="1" applyFont="1" applyFill="1"/>
    <xf numFmtId="0" fontId="3" fillId="5" borderId="0" xfId="0" applyFont="1" applyFill="1" applyAlignment="1">
      <alignment horizontal="left"/>
    </xf>
    <xf numFmtId="173" fontId="0" fillId="0" borderId="10" xfId="0" applyNumberFormat="1" applyFill="1" applyBorder="1"/>
    <xf numFmtId="3" fontId="0" fillId="0" borderId="10" xfId="0" applyNumberFormat="1" applyBorder="1"/>
    <xf numFmtId="3" fontId="0" fillId="6" borderId="0" xfId="0" applyNumberFormat="1" applyFill="1"/>
    <xf numFmtId="9" fontId="0" fillId="0" borderId="0" xfId="2" applyFont="1"/>
    <xf numFmtId="9" fontId="0" fillId="0" borderId="3" xfId="2" applyFont="1" applyBorder="1"/>
    <xf numFmtId="4" fontId="0" fillId="0" borderId="0" xfId="0" applyNumberFormat="1"/>
    <xf numFmtId="4" fontId="0" fillId="0" borderId="3" xfId="0" applyNumberFormat="1" applyBorder="1"/>
    <xf numFmtId="3" fontId="0" fillId="6" borderId="3" xfId="0" applyNumberFormat="1" applyFill="1" applyBorder="1"/>
    <xf numFmtId="0" fontId="1" fillId="0" borderId="1" xfId="0" applyFont="1" applyFill="1" applyBorder="1" applyAlignment="1">
      <alignment vertical="center"/>
    </xf>
    <xf numFmtId="0" fontId="0" fillId="0" borderId="1" xfId="0" applyFill="1" applyBorder="1" applyAlignment="1">
      <alignment horizontal="left" vertical="center" indent="2"/>
    </xf>
    <xf numFmtId="0" fontId="0" fillId="0" borderId="9" xfId="0" applyFill="1" applyBorder="1" applyAlignment="1">
      <alignment horizontal="left" vertical="center"/>
    </xf>
    <xf numFmtId="0" fontId="8" fillId="0" borderId="0" xfId="0" applyNumberFormat="1" applyFont="1" applyAlignment="1">
      <alignment horizontal="left"/>
    </xf>
    <xf numFmtId="0" fontId="8" fillId="0" borderId="0" xfId="0" applyFont="1" applyAlignment="1">
      <alignment horizontal="left"/>
    </xf>
    <xf numFmtId="0" fontId="8" fillId="0" borderId="0" xfId="0" applyNumberFormat="1" applyFont="1" applyAlignment="1">
      <alignment horizontal="left" vertical="top" wrapText="1"/>
    </xf>
    <xf numFmtId="0" fontId="1" fillId="0" borderId="0" xfId="0" applyFont="1" applyAlignment="1">
      <alignment horizontal="left" vertical="top"/>
    </xf>
    <xf numFmtId="0" fontId="0" fillId="0" borderId="0" xfId="0" applyAlignment="1">
      <alignment horizontal="left" vertical="top"/>
    </xf>
    <xf numFmtId="3" fontId="0" fillId="0" borderId="0" xfId="0" applyNumberFormat="1" applyAlignment="1">
      <alignment horizontal="left" vertical="top" wrapText="1"/>
    </xf>
    <xf numFmtId="6" fontId="0" fillId="0" borderId="0" xfId="0" applyNumberFormat="1" applyAlignment="1">
      <alignment horizontal="left" vertical="top" wrapText="1"/>
    </xf>
    <xf numFmtId="0" fontId="0" fillId="0" borderId="0" xfId="0" applyAlignment="1">
      <alignment horizontal="left" wrapText="1"/>
    </xf>
    <xf numFmtId="3" fontId="0" fillId="0" borderId="0" xfId="0" applyNumberFormat="1" applyFill="1" applyAlignment="1">
      <alignment vertical="top"/>
    </xf>
    <xf numFmtId="3" fontId="0" fillId="0" borderId="3" xfId="0" applyNumberFormat="1" applyFill="1" applyBorder="1" applyAlignment="1">
      <alignment vertical="top"/>
    </xf>
    <xf numFmtId="172" fontId="0" fillId="0" borderId="0" xfId="0" applyNumberFormat="1" applyFill="1" applyAlignment="1">
      <alignment vertical="top"/>
    </xf>
    <xf numFmtId="172" fontId="0" fillId="0" borderId="3" xfId="0" applyNumberFormat="1" applyFill="1" applyBorder="1" applyAlignment="1">
      <alignment vertical="top"/>
    </xf>
    <xf numFmtId="0" fontId="0" fillId="0" borderId="0" xfId="0" applyFill="1" applyAlignment="1">
      <alignment horizontal="left" vertical="top" wrapText="1"/>
    </xf>
    <xf numFmtId="0" fontId="0" fillId="0" borderId="0" xfId="0" applyFill="1" applyAlignment="1">
      <alignment horizontal="left" vertical="top"/>
    </xf>
    <xf numFmtId="0" fontId="3" fillId="3" borderId="0" xfId="0" applyFont="1" applyFill="1" applyAlignment="1">
      <alignment horizontal="left" vertical="top"/>
    </xf>
    <xf numFmtId="0" fontId="4" fillId="3" borderId="0" xfId="0" applyFont="1" applyFill="1" applyAlignment="1">
      <alignment vertical="top"/>
    </xf>
    <xf numFmtId="0" fontId="1" fillId="0" borderId="0" xfId="0" applyFont="1" applyAlignment="1">
      <alignment vertical="top"/>
    </xf>
    <xf numFmtId="0" fontId="0" fillId="0" borderId="0" xfId="0" applyFont="1" applyAlignment="1">
      <alignment horizontal="left" vertical="top"/>
    </xf>
    <xf numFmtId="0" fontId="4" fillId="5" borderId="0" xfId="0" applyFont="1" applyFill="1" applyAlignment="1">
      <alignment vertical="top"/>
    </xf>
    <xf numFmtId="0" fontId="3" fillId="5" borderId="0" xfId="0" applyFont="1" applyFill="1" applyAlignment="1">
      <alignment vertical="top"/>
    </xf>
    <xf numFmtId="0" fontId="8" fillId="0" borderId="0" xfId="0" applyFont="1" applyAlignment="1">
      <alignment horizontal="left" vertical="top"/>
    </xf>
    <xf numFmtId="0" fontId="0" fillId="0" borderId="1" xfId="0" applyBorder="1" applyAlignment="1">
      <alignment horizontal="left" vertical="top"/>
    </xf>
    <xf numFmtId="0" fontId="0" fillId="0" borderId="0" xfId="0" applyBorder="1" applyAlignment="1">
      <alignment horizontal="left" vertical="top"/>
    </xf>
    <xf numFmtId="0" fontId="1" fillId="0" borderId="0" xfId="0" applyFont="1" applyFill="1" applyAlignment="1">
      <alignment horizontal="left" vertical="top"/>
    </xf>
    <xf numFmtId="0" fontId="0" fillId="0" borderId="0" xfId="0" applyFill="1" applyAlignment="1">
      <alignment vertical="top"/>
    </xf>
    <xf numFmtId="0" fontId="23" fillId="2" borderId="13" xfId="0" applyFont="1" applyFill="1" applyBorder="1" applyAlignment="1">
      <alignment horizontal="left" vertical="top"/>
    </xf>
    <xf numFmtId="0" fontId="23" fillId="2" borderId="4" xfId="0" applyFont="1" applyFill="1" applyBorder="1" applyAlignment="1">
      <alignment vertical="top"/>
    </xf>
    <xf numFmtId="0" fontId="23" fillId="2" borderId="14" xfId="0" applyFont="1" applyFill="1" applyBorder="1" applyAlignment="1">
      <alignment horizontal="left" vertical="top"/>
    </xf>
    <xf numFmtId="0" fontId="23" fillId="2" borderId="5" xfId="0" applyFont="1" applyFill="1" applyBorder="1" applyAlignment="1">
      <alignment vertical="top"/>
    </xf>
    <xf numFmtId="0" fontId="1" fillId="0" borderId="0" xfId="0" applyFont="1" applyFill="1" applyAlignment="1">
      <alignment vertical="top"/>
    </xf>
    <xf numFmtId="0" fontId="14" fillId="0" borderId="0" xfId="0" applyFont="1" applyAlignment="1">
      <alignment vertical="top"/>
    </xf>
    <xf numFmtId="164" fontId="0" fillId="0" borderId="0" xfId="0" quotePrefix="1" applyNumberFormat="1" applyAlignment="1">
      <alignment horizontal="right" vertical="top"/>
    </xf>
    <xf numFmtId="0" fontId="0" fillId="0" borderId="0" xfId="0" quotePrefix="1" applyAlignment="1">
      <alignment vertical="top"/>
    </xf>
    <xf numFmtId="0" fontId="0" fillId="0" borderId="0" xfId="0" quotePrefix="1" applyAlignment="1">
      <alignment horizontal="right" vertical="top"/>
    </xf>
    <xf numFmtId="0" fontId="0" fillId="0" borderId="0" xfId="0" applyFont="1" applyAlignment="1">
      <alignment vertical="top"/>
    </xf>
    <xf numFmtId="0" fontId="0" fillId="0" borderId="0" xfId="0" quotePrefix="1" applyFont="1" applyAlignment="1">
      <alignment horizontal="left" vertical="top"/>
    </xf>
    <xf numFmtId="42" fontId="0" fillId="0" borderId="0" xfId="0" applyNumberFormat="1" applyAlignment="1">
      <alignment horizontal="right" vertical="top" wrapText="1"/>
    </xf>
    <xf numFmtId="42" fontId="0" fillId="0" borderId="3" xfId="0" applyNumberFormat="1" applyBorder="1" applyAlignment="1">
      <alignment horizontal="right"/>
    </xf>
    <xf numFmtId="42" fontId="0" fillId="0" borderId="0" xfId="0" applyNumberFormat="1" applyAlignment="1">
      <alignment horizontal="right"/>
    </xf>
    <xf numFmtId="49" fontId="0" fillId="0" borderId="0" xfId="0" applyNumberFormat="1" applyFill="1" applyAlignment="1">
      <alignment horizontal="right" vertical="top" wrapText="1"/>
    </xf>
    <xf numFmtId="0" fontId="0" fillId="0" borderId="3" xfId="0" applyFill="1" applyBorder="1" applyAlignment="1">
      <alignment vertical="top"/>
    </xf>
    <xf numFmtId="0" fontId="1" fillId="0" borderId="3" xfId="0" applyFont="1" applyFill="1" applyBorder="1" applyAlignment="1">
      <alignment vertical="top"/>
    </xf>
    <xf numFmtId="3" fontId="1" fillId="0" borderId="0" xfId="0" applyNumberFormat="1" applyFont="1" applyFill="1" applyAlignment="1">
      <alignment vertical="top"/>
    </xf>
    <xf numFmtId="3" fontId="1" fillId="0" borderId="3" xfId="0" applyNumberFormat="1" applyFont="1" applyFill="1" applyBorder="1" applyAlignment="1">
      <alignment vertical="top"/>
    </xf>
    <xf numFmtId="177" fontId="0" fillId="0" borderId="0" xfId="0" applyNumberFormat="1" applyFill="1" applyAlignment="1">
      <alignment vertical="top"/>
    </xf>
    <xf numFmtId="177" fontId="0" fillId="0" borderId="0" xfId="0" applyNumberFormat="1" applyFill="1"/>
    <xf numFmtId="0" fontId="0" fillId="0" borderId="0" xfId="0" applyAlignment="1">
      <alignment horizontal="left" vertical="top"/>
    </xf>
    <xf numFmtId="0" fontId="0" fillId="0" borderId="0" xfId="0" applyFill="1" applyAlignment="1">
      <alignment vertical="top"/>
    </xf>
    <xf numFmtId="0" fontId="0" fillId="0" borderId="3" xfId="0" applyFill="1" applyBorder="1" applyAlignment="1">
      <alignment vertical="top"/>
    </xf>
    <xf numFmtId="3" fontId="0" fillId="0" borderId="0" xfId="0" applyNumberFormat="1" applyFill="1" applyAlignment="1">
      <alignment vertical="top"/>
    </xf>
    <xf numFmtId="3" fontId="0" fillId="0" borderId="3" xfId="0" applyNumberFormat="1" applyFill="1" applyBorder="1" applyAlignment="1">
      <alignment vertical="top"/>
    </xf>
    <xf numFmtId="0" fontId="0" fillId="0" borderId="0" xfId="0" applyFill="1" applyAlignment="1">
      <alignment horizontal="left" vertical="top" wrapText="1"/>
    </xf>
    <xf numFmtId="3" fontId="0" fillId="0" borderId="0" xfId="0" applyNumberFormat="1" applyFill="1" applyAlignment="1">
      <alignment vertical="top"/>
    </xf>
    <xf numFmtId="0" fontId="0" fillId="0" borderId="0" xfId="0" applyFill="1" applyAlignment="1">
      <alignment horizontal="left" vertical="top" wrapText="1"/>
    </xf>
    <xf numFmtId="3" fontId="0" fillId="0" borderId="0" xfId="0" applyNumberFormat="1"/>
    <xf numFmtId="3" fontId="0" fillId="0" borderId="0" xfId="0" applyNumberFormat="1" applyAlignment="1">
      <alignment vertical="top"/>
    </xf>
    <xf numFmtId="0" fontId="25" fillId="0" borderId="0" xfId="0" applyFont="1"/>
    <xf numFmtId="11" fontId="0" fillId="0" borderId="0" xfId="0" applyNumberFormat="1" applyFill="1"/>
    <xf numFmtId="11" fontId="0" fillId="0" borderId="0" xfId="0" applyNumberFormat="1" applyFont="1" applyBorder="1"/>
    <xf numFmtId="3" fontId="0" fillId="0" borderId="0" xfId="0" applyNumberFormat="1" applyAlignment="1">
      <alignment vertical="top"/>
    </xf>
    <xf numFmtId="3" fontId="0" fillId="0" borderId="0" xfId="0" applyNumberFormat="1" applyFill="1" applyAlignment="1">
      <alignment vertical="top"/>
    </xf>
    <xf numFmtId="4" fontId="0" fillId="0" borderId="0" xfId="0" applyNumberFormat="1" applyAlignment="1">
      <alignment vertical="top"/>
    </xf>
    <xf numFmtId="0" fontId="0" fillId="0" borderId="0" xfId="0" applyBorder="1" applyAlignment="1">
      <alignment horizontal="left"/>
    </xf>
    <xf numFmtId="176" fontId="0" fillId="0" borderId="0" xfId="0" applyNumberFormat="1" applyAlignment="1">
      <alignment vertical="top"/>
    </xf>
    <xf numFmtId="0" fontId="0" fillId="0" borderId="0" xfId="0" applyFill="1" applyAlignment="1">
      <alignment vertical="top"/>
    </xf>
    <xf numFmtId="3" fontId="0" fillId="0" borderId="0" xfId="0" applyNumberFormat="1" applyFill="1" applyAlignment="1">
      <alignment vertical="top"/>
    </xf>
    <xf numFmtId="0" fontId="1" fillId="0" borderId="0" xfId="0" applyFont="1" applyFill="1" applyAlignment="1">
      <alignment vertical="top"/>
    </xf>
    <xf numFmtId="0" fontId="0" fillId="0" borderId="0" xfId="0" applyFill="1" applyAlignment="1">
      <alignment horizontal="left" vertical="top"/>
    </xf>
    <xf numFmtId="4" fontId="0" fillId="0" borderId="0" xfId="0" applyNumberFormat="1" applyFill="1" applyAlignment="1">
      <alignment vertical="top"/>
    </xf>
    <xf numFmtId="175" fontId="0" fillId="0" borderId="0" xfId="2" applyNumberFormat="1" applyFont="1" applyAlignment="1">
      <alignment vertical="top"/>
    </xf>
    <xf numFmtId="175" fontId="0" fillId="0" borderId="0" xfId="2" applyNumberFormat="1" applyFont="1" applyFill="1" applyAlignment="1">
      <alignment vertical="top"/>
    </xf>
    <xf numFmtId="9" fontId="0" fillId="0" borderId="3" xfId="2" applyFont="1" applyBorder="1" applyAlignment="1">
      <alignment vertical="top"/>
    </xf>
    <xf numFmtId="9" fontId="0" fillId="0" borderId="0" xfId="2" applyFont="1" applyAlignment="1">
      <alignment vertical="top"/>
    </xf>
    <xf numFmtId="0" fontId="8" fillId="0" borderId="0" xfId="0" applyFont="1" applyFill="1" applyAlignment="1">
      <alignment horizontal="left" wrapText="1"/>
    </xf>
    <xf numFmtId="3" fontId="0" fillId="0" borderId="0" xfId="0" applyNumberFormat="1" applyFill="1" applyAlignment="1">
      <alignment horizontal="right" vertical="top"/>
    </xf>
    <xf numFmtId="4" fontId="0" fillId="0" borderId="0" xfId="0" applyNumberFormat="1" applyFill="1"/>
    <xf numFmtId="6" fontId="0" fillId="0" borderId="0" xfId="0" applyNumberFormat="1" applyFill="1" applyAlignment="1">
      <alignment horizontal="left" vertical="top"/>
    </xf>
    <xf numFmtId="0" fontId="26" fillId="0" borderId="0" xfId="1" applyFont="1"/>
    <xf numFmtId="4" fontId="27" fillId="0" borderId="0" xfId="0" applyNumberFormat="1" applyFont="1" applyFill="1" applyAlignment="1">
      <alignment vertical="top"/>
    </xf>
    <xf numFmtId="2" fontId="0" fillId="0" borderId="0" xfId="0" applyNumberFormat="1" applyAlignment="1">
      <alignment horizontal="right" vertical="top"/>
    </xf>
    <xf numFmtId="2" fontId="0" fillId="0" borderId="3" xfId="2" applyNumberFormat="1" applyFont="1" applyBorder="1" applyAlignment="1">
      <alignment vertical="top"/>
    </xf>
    <xf numFmtId="2" fontId="0" fillId="0" borderId="0" xfId="2" applyNumberFormat="1" applyFont="1" applyAlignment="1">
      <alignment vertical="top"/>
    </xf>
    <xf numFmtId="2" fontId="0" fillId="0" borderId="0" xfId="2" applyNumberFormat="1" applyFont="1" applyFill="1" applyAlignment="1">
      <alignment vertical="top"/>
    </xf>
    <xf numFmtId="176" fontId="0" fillId="0" borderId="0" xfId="0" applyNumberFormat="1" applyFill="1"/>
    <xf numFmtId="0" fontId="0" fillId="0" borderId="0" xfId="0" applyFill="1" applyBorder="1" applyAlignment="1">
      <alignment horizontal="left"/>
    </xf>
    <xf numFmtId="0" fontId="0" fillId="0" borderId="0" xfId="0" applyFill="1" applyAlignment="1">
      <alignment horizontal="left" wrapText="1"/>
    </xf>
    <xf numFmtId="3" fontId="27" fillId="0" borderId="0" xfId="0" applyNumberFormat="1" applyFont="1" applyFill="1" applyAlignment="1">
      <alignment vertical="top"/>
    </xf>
    <xf numFmtId="3" fontId="0" fillId="0" borderId="0" xfId="0" applyNumberFormat="1" applyFill="1" applyAlignment="1">
      <alignment horizontal="left" vertical="top" wrapText="1"/>
    </xf>
    <xf numFmtId="3" fontId="27" fillId="0" borderId="0" xfId="0" applyNumberFormat="1" applyFont="1" applyFill="1"/>
    <xf numFmtId="3" fontId="8" fillId="0" borderId="0" xfId="0" applyNumberFormat="1" applyFont="1" applyFill="1" applyAlignment="1">
      <alignment horizontal="right" vertical="top"/>
    </xf>
    <xf numFmtId="3" fontId="8" fillId="0" borderId="3" xfId="0" applyNumberFormat="1" applyFont="1" applyFill="1" applyBorder="1" applyAlignment="1">
      <alignment vertical="top"/>
    </xf>
    <xf numFmtId="3" fontId="8" fillId="0" borderId="0" xfId="0" applyNumberFormat="1" applyFont="1" applyFill="1" applyAlignment="1">
      <alignment vertical="top"/>
    </xf>
    <xf numFmtId="0" fontId="0" fillId="0" borderId="0" xfId="0" applyNumberFormat="1" applyFont="1" applyAlignment="1">
      <alignment horizontal="left"/>
    </xf>
    <xf numFmtId="14" fontId="0" fillId="0" borderId="0" xfId="0" applyNumberFormat="1" applyFont="1" applyAlignment="1">
      <alignment horizontal="left"/>
    </xf>
    <xf numFmtId="0" fontId="0" fillId="0" borderId="3" xfId="0" applyBorder="1" applyAlignment="1">
      <alignment vertical="top"/>
    </xf>
    <xf numFmtId="3" fontId="0" fillId="0" borderId="0" xfId="0" applyNumberFormat="1" applyAlignment="1">
      <alignment horizontal="right" vertical="top"/>
    </xf>
    <xf numFmtId="3" fontId="0" fillId="0" borderId="3" xfId="0" applyNumberFormat="1" applyBorder="1" applyAlignment="1">
      <alignment vertical="top"/>
    </xf>
    <xf numFmtId="0" fontId="8" fillId="0" borderId="0" xfId="0" applyNumberFormat="1" applyFont="1" applyAlignment="1">
      <alignment horizontal="left" vertical="top"/>
    </xf>
    <xf numFmtId="0" fontId="8" fillId="7" borderId="0" xfId="0" applyFont="1" applyFill="1" applyAlignment="1">
      <alignment horizontal="left" vertical="top"/>
    </xf>
    <xf numFmtId="3" fontId="0" fillId="0" borderId="3" xfId="0" applyNumberFormat="1" applyBorder="1" applyAlignment="1">
      <alignment horizontal="right" vertical="top"/>
    </xf>
    <xf numFmtId="3" fontId="3" fillId="5" borderId="0" xfId="0" applyNumberFormat="1" applyFont="1" applyFill="1" applyAlignment="1">
      <alignment vertical="top"/>
    </xf>
    <xf numFmtId="0" fontId="3" fillId="5" borderId="0" xfId="0" applyFont="1" applyFill="1" applyAlignment="1">
      <alignment horizontal="left" vertical="top"/>
    </xf>
    <xf numFmtId="0" fontId="8" fillId="0" borderId="0" xfId="0" applyFont="1" applyFill="1" applyAlignment="1">
      <alignment horizontal="left" vertical="top" wrapText="1"/>
    </xf>
    <xf numFmtId="0" fontId="8" fillId="0" borderId="0" xfId="0" applyFont="1" applyBorder="1" applyAlignment="1">
      <alignment horizontal="left" vertical="top"/>
    </xf>
    <xf numFmtId="3" fontId="0" fillId="0" borderId="0" xfId="0" applyNumberFormat="1" applyAlignment="1">
      <alignment horizontal="left" vertical="top"/>
    </xf>
    <xf numFmtId="0" fontId="0" fillId="0" borderId="0" xfId="0" applyAlignment="1">
      <alignment horizontal="left" vertical="top" wrapText="1"/>
    </xf>
    <xf numFmtId="3" fontId="0" fillId="6" borderId="0" xfId="0" applyNumberFormat="1" applyFill="1" applyAlignment="1">
      <alignment vertical="top"/>
    </xf>
    <xf numFmtId="3" fontId="0" fillId="6" borderId="3" xfId="0" applyNumberFormat="1" applyFill="1" applyBorder="1" applyAlignment="1">
      <alignment vertical="top"/>
    </xf>
    <xf numFmtId="0" fontId="0" fillId="6" borderId="3" xfId="0" applyFill="1" applyBorder="1" applyAlignment="1">
      <alignment vertical="top"/>
    </xf>
    <xf numFmtId="4" fontId="8" fillId="0" borderId="0" xfId="0" applyNumberFormat="1" applyFont="1" applyFill="1" applyAlignment="1">
      <alignment vertical="top"/>
    </xf>
    <xf numFmtId="172" fontId="8" fillId="0" borderId="3" xfId="0" applyNumberFormat="1" applyFont="1" applyFill="1" applyBorder="1" applyAlignment="1">
      <alignment vertical="top"/>
    </xf>
    <xf numFmtId="172" fontId="8" fillId="0" borderId="0" xfId="0" applyNumberFormat="1" applyFont="1" applyFill="1" applyAlignment="1">
      <alignment vertical="top"/>
    </xf>
    <xf numFmtId="0" fontId="26" fillId="0" borderId="0" xfId="1" applyFont="1" applyFill="1"/>
    <xf numFmtId="0" fontId="18" fillId="0" borderId="0" xfId="1" applyFont="1" applyFill="1" applyAlignment="1">
      <alignment horizontal="center"/>
    </xf>
    <xf numFmtId="0" fontId="18" fillId="0" borderId="0" xfId="1" applyFont="1" applyFill="1"/>
    <xf numFmtId="0" fontId="28" fillId="0" borderId="0" xfId="1" applyFont="1"/>
    <xf numFmtId="0" fontId="13" fillId="0" borderId="0" xfId="1" applyFont="1" applyFill="1"/>
    <xf numFmtId="0" fontId="8" fillId="0" borderId="0" xfId="0" applyFont="1" applyFill="1" applyAlignment="1">
      <alignment horizontal="left" vertical="top"/>
    </xf>
    <xf numFmtId="0" fontId="12" fillId="0" borderId="0" xfId="0" applyFont="1" applyAlignment="1">
      <alignment horizontal="center"/>
    </xf>
    <xf numFmtId="0" fontId="1" fillId="4" borderId="7" xfId="0" applyFont="1" applyFill="1" applyBorder="1" applyAlignment="1">
      <alignment horizontal="center" vertical="center"/>
    </xf>
    <xf numFmtId="0" fontId="1" fillId="4" borderId="8" xfId="0" applyFont="1" applyFill="1" applyBorder="1" applyAlignment="1">
      <alignment horizontal="center" vertical="center"/>
    </xf>
    <xf numFmtId="173" fontId="0" fillId="0" borderId="9" xfId="0" applyNumberFormat="1" applyFill="1" applyBorder="1" applyAlignment="1">
      <alignment horizontal="center"/>
    </xf>
    <xf numFmtId="0" fontId="0" fillId="0" borderId="9" xfId="0" applyFill="1" applyBorder="1" applyAlignment="1">
      <alignment horizontal="center"/>
    </xf>
    <xf numFmtId="0" fontId="11" fillId="0" borderId="0" xfId="0" applyFont="1" applyAlignment="1">
      <alignment horizontal="left" vertical="center"/>
    </xf>
    <xf numFmtId="0" fontId="0" fillId="0" borderId="0" xfId="0" applyFont="1" applyAlignment="1">
      <alignment horizontal="left" vertical="center" wrapText="1"/>
    </xf>
  </cellXfs>
  <cellStyles count="3">
    <cellStyle name="Normal" xfId="0" builtinId="0"/>
    <cellStyle name="Normal 2" xfId="1" xr:uid="{00000000-0005-0000-0000-000001000000}"/>
    <cellStyle name="Percent" xfId="2" builtinId="5"/>
  </cellStyles>
  <dxfs count="0"/>
  <tableStyles count="0" defaultTableStyle="TableStyleMedium2" defaultPivotStyle="PivotStyleMedium9"/>
  <colors>
    <mruColors>
      <color rgb="FFFFFF99"/>
      <color rgb="FFFF3300"/>
      <color rgb="FFFFFFCC"/>
      <color rgb="FFFF656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78440</xdr:colOff>
      <xdr:row>0</xdr:row>
      <xdr:rowOff>89646</xdr:rowOff>
    </xdr:from>
    <xdr:to>
      <xdr:col>1</xdr:col>
      <xdr:colOff>874057</xdr:colOff>
      <xdr:row>1</xdr:row>
      <xdr:rowOff>100776</xdr:rowOff>
    </xdr:to>
    <xdr:pic>
      <xdr:nvPicPr>
        <xdr:cNvPr id="2" name="Picture 1">
          <a:extLst>
            <a:ext uri="{FF2B5EF4-FFF2-40B4-BE49-F238E27FC236}">
              <a16:creationId xmlns:a16="http://schemas.microsoft.com/office/drawing/2014/main" id="{EA8FEBCF-F7A0-4CA5-B3CB-826B58DAD28B}"/>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48972"/>
        <a:stretch/>
      </xdr:blipFill>
      <xdr:spPr>
        <a:xfrm>
          <a:off x="621365" y="89646"/>
          <a:ext cx="795617" cy="37308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P110"/>
  <sheetViews>
    <sheetView showGridLines="0" zoomScale="85" zoomScaleNormal="85" workbookViewId="0">
      <pane ySplit="5" topLeftCell="A45" activePane="bottomLeft" state="frozen"/>
      <selection pane="bottomLeft" activeCell="F120" sqref="F120"/>
    </sheetView>
  </sheetViews>
  <sheetFormatPr defaultRowHeight="15" x14ac:dyDescent="0.25"/>
  <cols>
    <col min="1" max="1" width="3.5703125" style="172" customWidth="1"/>
    <col min="2" max="2" width="8.140625" style="171" bestFit="1" customWidth="1"/>
    <col min="3" max="3" width="77.85546875" style="17" customWidth="1"/>
    <col min="4" max="5" width="2.140625" style="17" customWidth="1"/>
    <col min="6" max="6" width="100.7109375" style="173" customWidth="1"/>
    <col min="7" max="8" width="2.140625" style="35" customWidth="1"/>
    <col min="9" max="9" width="27.7109375" style="173" customWidth="1"/>
    <col min="10" max="11" width="2.140625" style="45" customWidth="1"/>
    <col min="12" max="12" width="13" style="173" customWidth="1"/>
    <col min="13" max="14" width="2.140625" style="45" customWidth="1"/>
    <col min="15" max="15" width="53.7109375" style="173" customWidth="1"/>
    <col min="16" max="16" width="2.140625" style="53" customWidth="1"/>
    <col min="17" max="17" width="2.140625" style="17" customWidth="1"/>
    <col min="18" max="16384" width="9.140625" style="17"/>
  </cols>
  <sheetData>
    <row r="1" spans="1:16" customFormat="1" ht="28.5" x14ac:dyDescent="0.45">
      <c r="A1" s="144"/>
      <c r="B1" s="143"/>
      <c r="C1" s="351" t="s">
        <v>387</v>
      </c>
      <c r="D1" s="351"/>
      <c r="E1" s="351"/>
      <c r="F1" s="351"/>
      <c r="G1" s="351"/>
      <c r="H1" s="351"/>
      <c r="I1" s="351"/>
      <c r="J1" s="351"/>
      <c r="K1" s="351"/>
      <c r="L1" s="351"/>
      <c r="M1" s="351"/>
      <c r="N1" s="351"/>
      <c r="O1" s="351"/>
      <c r="P1" s="351"/>
    </row>
    <row r="2" spans="1:16" customFormat="1" x14ac:dyDescent="0.25">
      <c r="A2" s="144"/>
      <c r="B2" s="143"/>
      <c r="F2" s="145"/>
      <c r="G2" s="28"/>
      <c r="H2" s="28"/>
      <c r="I2" s="145"/>
      <c r="J2" s="40"/>
      <c r="K2" s="40"/>
      <c r="L2" s="145"/>
      <c r="M2" s="40"/>
      <c r="N2" s="40"/>
      <c r="O2" s="145"/>
      <c r="P2" s="29"/>
    </row>
    <row r="3" spans="1:16" s="4" customFormat="1" ht="6" customHeight="1" x14ac:dyDescent="0.25">
      <c r="B3" s="76"/>
      <c r="D3" s="5"/>
      <c r="F3" s="30"/>
      <c r="G3" s="36"/>
      <c r="H3" s="30"/>
      <c r="I3" s="30"/>
      <c r="J3" s="46"/>
      <c r="K3" s="41"/>
      <c r="L3" s="30"/>
      <c r="M3" s="46"/>
      <c r="N3" s="41"/>
      <c r="O3" s="30"/>
      <c r="P3" s="47"/>
    </row>
    <row r="4" spans="1:16" s="81" customFormat="1" ht="36.75" customHeight="1" x14ac:dyDescent="0.25">
      <c r="B4" s="20" t="s">
        <v>23</v>
      </c>
      <c r="C4" s="20" t="s">
        <v>41</v>
      </c>
      <c r="D4" s="9"/>
      <c r="F4" s="31" t="s">
        <v>43</v>
      </c>
      <c r="G4" s="37"/>
      <c r="H4" s="31"/>
      <c r="I4" s="31" t="s">
        <v>42</v>
      </c>
      <c r="J4" s="37"/>
      <c r="K4" s="31"/>
      <c r="L4" s="31" t="s">
        <v>245</v>
      </c>
      <c r="M4" s="37"/>
      <c r="N4" s="31"/>
      <c r="O4" s="31" t="s">
        <v>246</v>
      </c>
      <c r="P4" s="9"/>
    </row>
    <row r="5" spans="1:16" s="6" customFormat="1" ht="6" customHeight="1" x14ac:dyDescent="0.25">
      <c r="B5" s="77"/>
      <c r="D5" s="7"/>
      <c r="F5" s="32"/>
      <c r="G5" s="38"/>
      <c r="H5" s="32"/>
      <c r="I5" s="32"/>
      <c r="J5" s="48"/>
      <c r="K5" s="42"/>
      <c r="L5" s="32"/>
      <c r="M5" s="48"/>
      <c r="N5" s="42"/>
      <c r="O5" s="32"/>
      <c r="P5" s="49"/>
    </row>
    <row r="6" spans="1:16" s="15" customFormat="1" ht="18.75" x14ac:dyDescent="0.3">
      <c r="A6" s="147"/>
      <c r="B6" s="146"/>
      <c r="C6" s="14" t="s">
        <v>343</v>
      </c>
      <c r="F6" s="148"/>
      <c r="G6" s="33"/>
      <c r="H6" s="33"/>
      <c r="I6" s="148"/>
      <c r="J6" s="43"/>
      <c r="K6" s="43"/>
      <c r="L6" s="148"/>
      <c r="M6" s="43"/>
      <c r="N6" s="43"/>
      <c r="O6" s="148"/>
      <c r="P6" s="50"/>
    </row>
    <row r="7" spans="1:16" s="68" customFormat="1" x14ac:dyDescent="0.25">
      <c r="A7" s="150"/>
      <c r="B7" s="149"/>
      <c r="F7" s="73"/>
      <c r="G7" s="70"/>
      <c r="H7" s="70"/>
      <c r="I7" s="73"/>
      <c r="J7" s="69"/>
      <c r="K7" s="69"/>
      <c r="L7" s="73"/>
      <c r="M7" s="69"/>
      <c r="N7" s="69"/>
      <c r="O7" s="73"/>
      <c r="P7" s="71"/>
    </row>
    <row r="8" spans="1:16" s="11" customFormat="1" ht="120" x14ac:dyDescent="0.25">
      <c r="A8" s="153"/>
      <c r="B8" s="151">
        <v>1</v>
      </c>
      <c r="C8" s="230" t="s">
        <v>346</v>
      </c>
      <c r="D8" s="128"/>
      <c r="E8" s="127"/>
      <c r="F8" s="167" t="s">
        <v>371</v>
      </c>
      <c r="G8" s="39"/>
      <c r="H8" s="34"/>
      <c r="I8" s="154" t="s">
        <v>49</v>
      </c>
      <c r="J8" s="51"/>
      <c r="K8" s="44"/>
      <c r="L8" s="154" t="s">
        <v>51</v>
      </c>
      <c r="M8" s="51"/>
      <c r="N8" s="44"/>
      <c r="O8" s="154" t="s">
        <v>378</v>
      </c>
      <c r="P8" s="52"/>
    </row>
    <row r="9" spans="1:16" s="11" customFormat="1" ht="75" x14ac:dyDescent="0.25">
      <c r="A9" s="153"/>
      <c r="B9" s="151">
        <v>1.1000000000000001</v>
      </c>
      <c r="C9" s="176" t="s">
        <v>7</v>
      </c>
      <c r="D9" s="12"/>
      <c r="F9" s="154" t="s">
        <v>53</v>
      </c>
      <c r="G9" s="39"/>
      <c r="H9" s="34"/>
      <c r="I9" s="154" t="s">
        <v>68</v>
      </c>
      <c r="J9" s="51"/>
      <c r="K9" s="44"/>
      <c r="L9" s="154" t="s">
        <v>51</v>
      </c>
      <c r="M9" s="51"/>
      <c r="N9" s="44"/>
      <c r="O9" s="154" t="s">
        <v>66</v>
      </c>
      <c r="P9" s="52"/>
    </row>
    <row r="10" spans="1:16" s="11" customFormat="1" ht="30" x14ac:dyDescent="0.25">
      <c r="A10" s="153"/>
      <c r="B10" s="151">
        <v>1.2</v>
      </c>
      <c r="C10" s="176" t="s">
        <v>8</v>
      </c>
      <c r="D10" s="12"/>
      <c r="F10" s="154" t="s">
        <v>54</v>
      </c>
      <c r="G10" s="39"/>
      <c r="H10" s="34"/>
      <c r="I10" s="154" t="s">
        <v>68</v>
      </c>
      <c r="J10" s="51"/>
      <c r="K10" s="44"/>
      <c r="L10" s="154" t="s">
        <v>51</v>
      </c>
      <c r="M10" s="51"/>
      <c r="N10" s="44"/>
      <c r="O10" s="154" t="s">
        <v>66</v>
      </c>
      <c r="P10" s="52"/>
    </row>
    <row r="11" spans="1:16" s="11" customFormat="1" ht="30" x14ac:dyDescent="0.25">
      <c r="A11" s="153"/>
      <c r="B11" s="151">
        <v>1.3</v>
      </c>
      <c r="C11" s="176" t="s">
        <v>9</v>
      </c>
      <c r="D11" s="12"/>
      <c r="F11" s="154" t="s">
        <v>55</v>
      </c>
      <c r="G11" s="39"/>
      <c r="H11" s="34"/>
      <c r="I11" s="154" t="s">
        <v>68</v>
      </c>
      <c r="J11" s="51"/>
      <c r="K11" s="44"/>
      <c r="L11" s="154" t="s">
        <v>51</v>
      </c>
      <c r="M11" s="51"/>
      <c r="N11" s="44"/>
      <c r="O11" s="154" t="s">
        <v>66</v>
      </c>
      <c r="P11" s="52"/>
    </row>
    <row r="12" spans="1:16" s="11" customFormat="1" ht="60" x14ac:dyDescent="0.25">
      <c r="A12" s="153"/>
      <c r="B12" s="151">
        <v>1.4</v>
      </c>
      <c r="C12" s="176" t="s">
        <v>18</v>
      </c>
      <c r="D12" s="12"/>
      <c r="F12" s="154" t="s">
        <v>56</v>
      </c>
      <c r="G12" s="39"/>
      <c r="H12" s="34"/>
      <c r="I12" s="154" t="s">
        <v>68</v>
      </c>
      <c r="J12" s="51"/>
      <c r="K12" s="44"/>
      <c r="L12" s="154" t="s">
        <v>51</v>
      </c>
      <c r="M12" s="51"/>
      <c r="N12" s="44"/>
      <c r="O12" s="154" t="s">
        <v>66</v>
      </c>
      <c r="P12" s="52"/>
    </row>
    <row r="13" spans="1:16" s="11" customFormat="1" ht="45" x14ac:dyDescent="0.25">
      <c r="A13" s="153"/>
      <c r="B13" s="151">
        <v>1.5</v>
      </c>
      <c r="C13" s="176" t="s">
        <v>91</v>
      </c>
      <c r="D13" s="12"/>
      <c r="F13" s="154" t="s">
        <v>50</v>
      </c>
      <c r="G13" s="39"/>
      <c r="H13" s="34"/>
      <c r="I13" s="154" t="s">
        <v>68</v>
      </c>
      <c r="J13" s="51"/>
      <c r="K13" s="44"/>
      <c r="L13" s="154" t="s">
        <v>51</v>
      </c>
      <c r="M13" s="51"/>
      <c r="N13" s="44"/>
      <c r="O13" s="154" t="s">
        <v>66</v>
      </c>
      <c r="P13" s="52"/>
    </row>
    <row r="14" spans="1:16" s="57" customFormat="1" ht="30" x14ac:dyDescent="0.25">
      <c r="A14" s="158"/>
      <c r="B14" s="156" t="s">
        <v>24</v>
      </c>
      <c r="C14" s="174" t="s">
        <v>92</v>
      </c>
      <c r="D14" s="56"/>
      <c r="F14" s="159" t="s">
        <v>57</v>
      </c>
      <c r="G14" s="59"/>
      <c r="H14" s="60"/>
      <c r="I14" s="154" t="s">
        <v>68</v>
      </c>
      <c r="J14" s="61"/>
      <c r="K14" s="58"/>
      <c r="L14" s="159" t="s">
        <v>51</v>
      </c>
      <c r="M14" s="61"/>
      <c r="N14" s="58"/>
      <c r="O14" s="154" t="s">
        <v>66</v>
      </c>
      <c r="P14" s="62"/>
    </row>
    <row r="15" spans="1:16" s="11" customFormat="1" ht="30" x14ac:dyDescent="0.25">
      <c r="A15" s="153"/>
      <c r="B15" s="151" t="s">
        <v>25</v>
      </c>
      <c r="C15" s="175" t="s">
        <v>13</v>
      </c>
      <c r="D15" s="12"/>
      <c r="F15" s="154" t="s">
        <v>70</v>
      </c>
      <c r="G15" s="39"/>
      <c r="H15" s="34"/>
      <c r="I15" s="154" t="s">
        <v>68</v>
      </c>
      <c r="J15" s="51"/>
      <c r="K15" s="44"/>
      <c r="L15" s="154" t="s">
        <v>51</v>
      </c>
      <c r="M15" s="51"/>
      <c r="N15" s="44"/>
      <c r="O15" s="154" t="s">
        <v>66</v>
      </c>
      <c r="P15" s="52"/>
    </row>
    <row r="16" spans="1:16" s="11" customFormat="1" ht="30" x14ac:dyDescent="0.25">
      <c r="A16" s="153"/>
      <c r="B16" s="151" t="s">
        <v>26</v>
      </c>
      <c r="C16" s="175" t="s">
        <v>12</v>
      </c>
      <c r="D16" s="12"/>
      <c r="F16" s="154" t="s">
        <v>58</v>
      </c>
      <c r="G16" s="39"/>
      <c r="H16" s="34"/>
      <c r="I16" s="154" t="s">
        <v>68</v>
      </c>
      <c r="J16" s="51"/>
      <c r="K16" s="44"/>
      <c r="L16" s="154" t="s">
        <v>51</v>
      </c>
      <c r="M16" s="51"/>
      <c r="N16" s="44"/>
      <c r="O16" s="154" t="s">
        <v>66</v>
      </c>
      <c r="P16" s="52"/>
    </row>
    <row r="17" spans="1:16" s="11" customFormat="1" ht="30" x14ac:dyDescent="0.25">
      <c r="A17" s="153"/>
      <c r="B17" s="151" t="s">
        <v>27</v>
      </c>
      <c r="C17" s="175" t="s">
        <v>10</v>
      </c>
      <c r="D17" s="12"/>
      <c r="F17" s="154" t="s">
        <v>59</v>
      </c>
      <c r="G17" s="39"/>
      <c r="H17" s="34"/>
      <c r="I17" s="154" t="s">
        <v>68</v>
      </c>
      <c r="J17" s="51"/>
      <c r="K17" s="44"/>
      <c r="L17" s="154" t="s">
        <v>51</v>
      </c>
      <c r="M17" s="51"/>
      <c r="N17" s="44"/>
      <c r="O17" s="154" t="s">
        <v>66</v>
      </c>
      <c r="P17" s="52"/>
    </row>
    <row r="18" spans="1:16" s="11" customFormat="1" ht="45" x14ac:dyDescent="0.25">
      <c r="A18" s="153"/>
      <c r="B18" s="151" t="s">
        <v>28</v>
      </c>
      <c r="C18" s="175" t="s">
        <v>11</v>
      </c>
      <c r="D18" s="12"/>
      <c r="F18" s="154" t="s">
        <v>60</v>
      </c>
      <c r="G18" s="39"/>
      <c r="H18" s="34"/>
      <c r="I18" s="154" t="s">
        <v>68</v>
      </c>
      <c r="J18" s="51"/>
      <c r="K18" s="44"/>
      <c r="L18" s="154" t="s">
        <v>51</v>
      </c>
      <c r="M18" s="51"/>
      <c r="N18" s="44"/>
      <c r="O18" s="154" t="s">
        <v>66</v>
      </c>
      <c r="P18" s="52"/>
    </row>
    <row r="19" spans="1:16" s="11" customFormat="1" x14ac:dyDescent="0.25">
      <c r="A19" s="153"/>
      <c r="B19" s="151">
        <v>1.6</v>
      </c>
      <c r="C19" s="176" t="s">
        <v>168</v>
      </c>
      <c r="D19" s="12"/>
      <c r="F19" s="154" t="s">
        <v>367</v>
      </c>
      <c r="G19" s="39"/>
      <c r="H19" s="34"/>
      <c r="I19" s="154" t="s">
        <v>68</v>
      </c>
      <c r="J19" s="51"/>
      <c r="K19" s="72"/>
      <c r="L19" s="154" t="s">
        <v>51</v>
      </c>
      <c r="M19" s="51"/>
      <c r="N19" s="72"/>
      <c r="O19" s="154"/>
      <c r="P19" s="52"/>
    </row>
    <row r="20" spans="1:16" s="68" customFormat="1" x14ac:dyDescent="0.25">
      <c r="A20" s="150"/>
      <c r="B20" s="149"/>
      <c r="F20" s="73"/>
      <c r="G20" s="70"/>
      <c r="H20" s="70"/>
      <c r="I20" s="73"/>
      <c r="J20" s="69"/>
      <c r="K20" s="69"/>
      <c r="L20" s="73"/>
      <c r="M20" s="69"/>
      <c r="N20" s="69"/>
      <c r="O20" s="73"/>
      <c r="P20" s="71"/>
    </row>
    <row r="21" spans="1:16" s="11" customFormat="1" ht="120" x14ac:dyDescent="0.25">
      <c r="A21" s="153"/>
      <c r="B21" s="151">
        <v>2</v>
      </c>
      <c r="C21" s="152" t="s">
        <v>44</v>
      </c>
      <c r="D21" s="12"/>
      <c r="F21" s="167" t="s">
        <v>372</v>
      </c>
      <c r="G21" s="39"/>
      <c r="H21" s="34"/>
      <c r="I21" s="154" t="s">
        <v>67</v>
      </c>
      <c r="J21" s="51"/>
      <c r="K21" s="44"/>
      <c r="L21" s="154" t="s">
        <v>52</v>
      </c>
      <c r="M21" s="51"/>
      <c r="N21" s="44"/>
      <c r="O21" s="154" t="s">
        <v>379</v>
      </c>
      <c r="P21" s="52"/>
    </row>
    <row r="22" spans="1:16" s="11" customFormat="1" ht="60" x14ac:dyDescent="0.25">
      <c r="A22" s="153"/>
      <c r="B22" s="151">
        <v>2.1</v>
      </c>
      <c r="C22" s="176" t="s">
        <v>7</v>
      </c>
      <c r="D22" s="12"/>
      <c r="F22" s="154" t="s">
        <v>72</v>
      </c>
      <c r="G22" s="39"/>
      <c r="H22" s="34"/>
      <c r="I22" s="154" t="s">
        <v>69</v>
      </c>
      <c r="J22" s="51"/>
      <c r="K22" s="44"/>
      <c r="L22" s="154" t="s">
        <v>52</v>
      </c>
      <c r="M22" s="51"/>
      <c r="N22" s="44"/>
      <c r="O22" s="154" t="s">
        <v>66</v>
      </c>
      <c r="P22" s="52"/>
    </row>
    <row r="23" spans="1:16" s="11" customFormat="1" ht="30" x14ac:dyDescent="0.25">
      <c r="A23" s="153"/>
      <c r="B23" s="151">
        <v>2.2000000000000002</v>
      </c>
      <c r="C23" s="176" t="s">
        <v>8</v>
      </c>
      <c r="D23" s="12"/>
      <c r="F23" s="154" t="s">
        <v>73</v>
      </c>
      <c r="G23" s="39"/>
      <c r="H23" s="34"/>
      <c r="I23" s="154" t="s">
        <v>69</v>
      </c>
      <c r="J23" s="51"/>
      <c r="K23" s="44"/>
      <c r="L23" s="154" t="s">
        <v>52</v>
      </c>
      <c r="M23" s="51"/>
      <c r="N23" s="44"/>
      <c r="O23" s="154" t="s">
        <v>66</v>
      </c>
      <c r="P23" s="52"/>
    </row>
    <row r="24" spans="1:16" s="11" customFormat="1" ht="30" x14ac:dyDescent="0.25">
      <c r="A24" s="153"/>
      <c r="B24" s="151">
        <v>2.2999999999999998</v>
      </c>
      <c r="C24" s="176" t="s">
        <v>9</v>
      </c>
      <c r="D24" s="12"/>
      <c r="F24" s="154" t="s">
        <v>74</v>
      </c>
      <c r="G24" s="39"/>
      <c r="H24" s="34"/>
      <c r="I24" s="154" t="s">
        <v>69</v>
      </c>
      <c r="J24" s="51"/>
      <c r="K24" s="44"/>
      <c r="L24" s="154" t="s">
        <v>52</v>
      </c>
      <c r="M24" s="51"/>
      <c r="N24" s="44"/>
      <c r="O24" s="154" t="s">
        <v>66</v>
      </c>
      <c r="P24" s="52"/>
    </row>
    <row r="25" spans="1:16" s="11" customFormat="1" ht="45" x14ac:dyDescent="0.25">
      <c r="A25" s="153"/>
      <c r="B25" s="151">
        <v>2.4</v>
      </c>
      <c r="C25" s="176" t="s">
        <v>18</v>
      </c>
      <c r="D25" s="12"/>
      <c r="F25" s="154" t="s">
        <v>75</v>
      </c>
      <c r="G25" s="39"/>
      <c r="H25" s="34"/>
      <c r="I25" s="154" t="s">
        <v>69</v>
      </c>
      <c r="J25" s="51"/>
      <c r="K25" s="44"/>
      <c r="L25" s="154" t="s">
        <v>52</v>
      </c>
      <c r="M25" s="51"/>
      <c r="N25" s="44"/>
      <c r="O25" s="154" t="s">
        <v>66</v>
      </c>
      <c r="P25" s="52"/>
    </row>
    <row r="26" spans="1:16" s="11" customFormat="1" ht="45" x14ac:dyDescent="0.25">
      <c r="A26" s="153"/>
      <c r="B26" s="151">
        <v>2.5</v>
      </c>
      <c r="C26" s="176" t="s">
        <v>91</v>
      </c>
      <c r="D26" s="12"/>
      <c r="F26" s="154" t="s">
        <v>50</v>
      </c>
      <c r="G26" s="39"/>
      <c r="H26" s="34"/>
      <c r="I26" s="154" t="s">
        <v>69</v>
      </c>
      <c r="J26" s="51"/>
      <c r="K26" s="44"/>
      <c r="L26" s="154" t="s">
        <v>52</v>
      </c>
      <c r="M26" s="51"/>
      <c r="N26" s="44"/>
      <c r="O26" s="154" t="s">
        <v>66</v>
      </c>
      <c r="P26" s="52"/>
    </row>
    <row r="27" spans="1:16" s="11" customFormat="1" ht="30" x14ac:dyDescent="0.25">
      <c r="A27" s="153"/>
      <c r="B27" s="151" t="s">
        <v>40</v>
      </c>
      <c r="C27" s="174" t="s">
        <v>92</v>
      </c>
      <c r="D27" s="12"/>
      <c r="F27" s="154" t="s">
        <v>76</v>
      </c>
      <c r="G27" s="39"/>
      <c r="H27" s="34"/>
      <c r="I27" s="154" t="s">
        <v>69</v>
      </c>
      <c r="J27" s="51"/>
      <c r="K27" s="44"/>
      <c r="L27" s="154" t="s">
        <v>52</v>
      </c>
      <c r="M27" s="51"/>
      <c r="N27" s="44"/>
      <c r="O27" s="154" t="s">
        <v>66</v>
      </c>
      <c r="P27" s="52"/>
    </row>
    <row r="28" spans="1:16" s="11" customFormat="1" ht="30" x14ac:dyDescent="0.25">
      <c r="A28" s="153"/>
      <c r="B28" s="151" t="s">
        <v>29</v>
      </c>
      <c r="C28" s="175" t="s">
        <v>13</v>
      </c>
      <c r="D28" s="12"/>
      <c r="F28" s="154" t="s">
        <v>77</v>
      </c>
      <c r="G28" s="39"/>
      <c r="H28" s="34"/>
      <c r="I28" s="154" t="s">
        <v>69</v>
      </c>
      <c r="J28" s="51"/>
      <c r="K28" s="44"/>
      <c r="L28" s="154" t="s">
        <v>52</v>
      </c>
      <c r="M28" s="51"/>
      <c r="N28" s="44"/>
      <c r="O28" s="154" t="s">
        <v>66</v>
      </c>
      <c r="P28" s="52"/>
    </row>
    <row r="29" spans="1:16" s="11" customFormat="1" ht="30" x14ac:dyDescent="0.25">
      <c r="A29" s="153"/>
      <c r="B29" s="151" t="s">
        <v>30</v>
      </c>
      <c r="C29" s="175" t="s">
        <v>12</v>
      </c>
      <c r="D29" s="12"/>
      <c r="F29" s="154" t="s">
        <v>78</v>
      </c>
      <c r="G29" s="39"/>
      <c r="H29" s="34"/>
      <c r="I29" s="154" t="s">
        <v>69</v>
      </c>
      <c r="J29" s="51"/>
      <c r="K29" s="44"/>
      <c r="L29" s="154" t="s">
        <v>52</v>
      </c>
      <c r="M29" s="51"/>
      <c r="N29" s="44"/>
      <c r="O29" s="154" t="s">
        <v>66</v>
      </c>
      <c r="P29" s="52"/>
    </row>
    <row r="30" spans="1:16" s="11" customFormat="1" ht="30" x14ac:dyDescent="0.25">
      <c r="A30" s="153"/>
      <c r="B30" s="151" t="s">
        <v>31</v>
      </c>
      <c r="C30" s="175" t="s">
        <v>10</v>
      </c>
      <c r="D30" s="12"/>
      <c r="F30" s="154" t="s">
        <v>79</v>
      </c>
      <c r="G30" s="39"/>
      <c r="H30" s="34"/>
      <c r="I30" s="154" t="s">
        <v>69</v>
      </c>
      <c r="J30" s="51"/>
      <c r="K30" s="44"/>
      <c r="L30" s="154" t="s">
        <v>52</v>
      </c>
      <c r="M30" s="51"/>
      <c r="N30" s="44"/>
      <c r="O30" s="154" t="s">
        <v>66</v>
      </c>
      <c r="P30" s="52"/>
    </row>
    <row r="31" spans="1:16" s="11" customFormat="1" ht="30" x14ac:dyDescent="0.25">
      <c r="A31" s="153"/>
      <c r="B31" s="151" t="s">
        <v>32</v>
      </c>
      <c r="C31" s="175" t="s">
        <v>11</v>
      </c>
      <c r="D31" s="12"/>
      <c r="F31" s="154" t="s">
        <v>80</v>
      </c>
      <c r="G31" s="39"/>
      <c r="H31" s="34"/>
      <c r="I31" s="154" t="s">
        <v>69</v>
      </c>
      <c r="J31" s="51"/>
      <c r="K31" s="44"/>
      <c r="L31" s="154" t="s">
        <v>52</v>
      </c>
      <c r="M31" s="51"/>
      <c r="N31" s="44"/>
      <c r="O31" s="154" t="s">
        <v>66</v>
      </c>
      <c r="P31" s="52"/>
    </row>
    <row r="32" spans="1:16" s="11" customFormat="1" ht="30" x14ac:dyDescent="0.25">
      <c r="A32" s="153"/>
      <c r="B32" s="151">
        <v>2.6</v>
      </c>
      <c r="C32" s="176" t="s">
        <v>168</v>
      </c>
      <c r="D32" s="12"/>
      <c r="F32" s="154" t="s">
        <v>368</v>
      </c>
      <c r="G32" s="39"/>
      <c r="H32" s="34"/>
      <c r="I32" s="154" t="s">
        <v>69</v>
      </c>
      <c r="J32" s="51"/>
      <c r="K32" s="72"/>
      <c r="L32" s="154" t="s">
        <v>52</v>
      </c>
      <c r="M32" s="51"/>
      <c r="N32" s="72"/>
      <c r="O32" s="154"/>
      <c r="P32" s="52"/>
    </row>
    <row r="33" spans="1:16" s="68" customFormat="1" x14ac:dyDescent="0.25">
      <c r="A33" s="150"/>
      <c r="B33" s="149"/>
      <c r="F33" s="73"/>
      <c r="G33" s="70"/>
      <c r="H33" s="70"/>
      <c r="I33" s="73"/>
      <c r="J33" s="69"/>
      <c r="K33" s="69"/>
      <c r="L33" s="73"/>
      <c r="M33" s="69"/>
      <c r="N33" s="69"/>
      <c r="O33" s="73"/>
      <c r="P33" s="71"/>
    </row>
    <row r="34" spans="1:16" s="57" customFormat="1" x14ac:dyDescent="0.25">
      <c r="A34" s="158"/>
      <c r="B34" s="157">
        <v>3</v>
      </c>
      <c r="C34" s="55" t="s">
        <v>107</v>
      </c>
      <c r="D34" s="56"/>
      <c r="F34" s="159"/>
      <c r="G34" s="59"/>
      <c r="H34" s="60"/>
      <c r="I34" s="159"/>
      <c r="J34" s="61"/>
      <c r="K34" s="58"/>
      <c r="L34" s="159"/>
      <c r="M34" s="61"/>
      <c r="N34" s="58"/>
      <c r="O34" s="159"/>
      <c r="P34" s="62"/>
    </row>
    <row r="35" spans="1:16" s="11" customFormat="1" ht="60" x14ac:dyDescent="0.25">
      <c r="A35" s="158"/>
      <c r="B35" s="155">
        <v>3.1</v>
      </c>
      <c r="C35" s="176" t="s">
        <v>111</v>
      </c>
      <c r="D35" s="12"/>
      <c r="F35" s="154" t="s">
        <v>113</v>
      </c>
      <c r="G35" s="39"/>
      <c r="H35" s="34"/>
      <c r="I35" s="154" t="s">
        <v>61</v>
      </c>
      <c r="J35" s="51"/>
      <c r="K35" s="44"/>
      <c r="L35" s="154" t="s">
        <v>52</v>
      </c>
      <c r="M35" s="51"/>
      <c r="N35" s="44"/>
      <c r="O35" s="159" t="s">
        <v>112</v>
      </c>
      <c r="P35" s="52"/>
    </row>
    <row r="36" spans="1:16" s="11" customFormat="1" ht="90" x14ac:dyDescent="0.25">
      <c r="A36" s="153"/>
      <c r="B36" s="155">
        <v>3.2</v>
      </c>
      <c r="C36" s="231" t="s">
        <v>344</v>
      </c>
      <c r="D36" s="12"/>
      <c r="F36" s="154" t="s">
        <v>96</v>
      </c>
      <c r="G36" s="39"/>
      <c r="H36" s="34"/>
      <c r="I36" s="154" t="s">
        <v>69</v>
      </c>
      <c r="J36" s="51"/>
      <c r="K36" s="44"/>
      <c r="L36" s="154" t="s">
        <v>51</v>
      </c>
      <c r="M36" s="51"/>
      <c r="N36" s="44"/>
      <c r="O36" s="154" t="s">
        <v>114</v>
      </c>
      <c r="P36" s="52"/>
    </row>
    <row r="37" spans="1:16" s="11" customFormat="1" ht="60" x14ac:dyDescent="0.25">
      <c r="A37" s="153"/>
      <c r="B37" s="155">
        <v>3.3</v>
      </c>
      <c r="C37" s="231" t="s">
        <v>345</v>
      </c>
      <c r="D37" s="12"/>
      <c r="F37" s="154" t="s">
        <v>99</v>
      </c>
      <c r="G37" s="39"/>
      <c r="H37" s="34"/>
      <c r="I37" s="154" t="s">
        <v>61</v>
      </c>
      <c r="J37" s="51"/>
      <c r="K37" s="44"/>
      <c r="L37" s="154" t="s">
        <v>95</v>
      </c>
      <c r="M37" s="51"/>
      <c r="N37" s="44"/>
      <c r="O37" s="154" t="s">
        <v>114</v>
      </c>
      <c r="P37" s="52"/>
    </row>
    <row r="38" spans="1:16" s="11" customFormat="1" ht="75" x14ac:dyDescent="0.25">
      <c r="A38" s="153"/>
      <c r="B38" s="155">
        <v>3.4</v>
      </c>
      <c r="C38" s="177" t="s">
        <v>117</v>
      </c>
      <c r="D38" s="12"/>
      <c r="F38" s="154" t="s">
        <v>98</v>
      </c>
      <c r="G38" s="39"/>
      <c r="H38" s="34"/>
      <c r="I38" s="154" t="s">
        <v>62</v>
      </c>
      <c r="J38" s="51"/>
      <c r="K38" s="44"/>
      <c r="L38" s="154" t="s">
        <v>51</v>
      </c>
      <c r="M38" s="51"/>
      <c r="N38" s="44"/>
      <c r="O38" s="154" t="s">
        <v>66</v>
      </c>
      <c r="P38" s="52"/>
    </row>
    <row r="39" spans="1:16" s="68" customFormat="1" x14ac:dyDescent="0.25">
      <c r="A39" s="150"/>
      <c r="B39" s="149"/>
      <c r="F39" s="73"/>
      <c r="G39" s="70"/>
      <c r="H39" s="70"/>
      <c r="I39" s="73"/>
      <c r="J39" s="69"/>
      <c r="K39" s="69"/>
      <c r="L39" s="73"/>
      <c r="M39" s="69"/>
      <c r="N39" s="69"/>
      <c r="O39" s="73"/>
      <c r="P39" s="71"/>
    </row>
    <row r="40" spans="1:16" s="11" customFormat="1" ht="60" x14ac:dyDescent="0.25">
      <c r="A40" s="153"/>
      <c r="B40" s="155">
        <v>4</v>
      </c>
      <c r="C40" s="152" t="s">
        <v>97</v>
      </c>
      <c r="D40" s="12"/>
      <c r="F40" s="154" t="s">
        <v>100</v>
      </c>
      <c r="G40" s="39"/>
      <c r="H40" s="34"/>
      <c r="I40" s="154"/>
      <c r="J40" s="51"/>
      <c r="K40" s="44"/>
      <c r="L40" s="154"/>
      <c r="M40" s="51"/>
      <c r="N40" s="44"/>
      <c r="O40" s="154" t="s">
        <v>115</v>
      </c>
      <c r="P40" s="52"/>
    </row>
    <row r="41" spans="1:16" s="11" customFormat="1" ht="105" x14ac:dyDescent="0.25">
      <c r="A41" s="153"/>
      <c r="B41" s="155">
        <v>4.0999999999999996</v>
      </c>
      <c r="C41" s="176" t="s">
        <v>15</v>
      </c>
      <c r="D41" s="12"/>
      <c r="F41" s="154" t="s">
        <v>64</v>
      </c>
      <c r="G41" s="39"/>
      <c r="H41" s="34"/>
      <c r="I41" s="154" t="s">
        <v>65</v>
      </c>
      <c r="J41" s="51"/>
      <c r="K41" s="44"/>
      <c r="L41" s="154" t="s">
        <v>51</v>
      </c>
      <c r="M41" s="51"/>
      <c r="N41" s="44"/>
      <c r="O41" s="154" t="s">
        <v>66</v>
      </c>
      <c r="P41" s="52"/>
    </row>
    <row r="42" spans="1:16" s="11" customFormat="1" ht="120" x14ac:dyDescent="0.25">
      <c r="A42" s="153"/>
      <c r="B42" s="155">
        <v>4.2</v>
      </c>
      <c r="C42" s="176" t="s">
        <v>16</v>
      </c>
      <c r="D42" s="12"/>
      <c r="F42" s="154" t="s">
        <v>63</v>
      </c>
      <c r="G42" s="39"/>
      <c r="H42" s="34"/>
      <c r="I42" s="154" t="s">
        <v>65</v>
      </c>
      <c r="J42" s="51"/>
      <c r="K42" s="44"/>
      <c r="L42" s="154" t="s">
        <v>51</v>
      </c>
      <c r="M42" s="51"/>
      <c r="N42" s="44"/>
      <c r="O42" s="154" t="s">
        <v>66</v>
      </c>
      <c r="P42" s="52"/>
    </row>
    <row r="43" spans="1:16" s="11" customFormat="1" ht="75" x14ac:dyDescent="0.25">
      <c r="A43" s="153"/>
      <c r="B43" s="155">
        <v>4.3</v>
      </c>
      <c r="C43" s="176" t="s">
        <v>14</v>
      </c>
      <c r="D43" s="12"/>
      <c r="F43" s="154" t="s">
        <v>71</v>
      </c>
      <c r="G43" s="39"/>
      <c r="H43" s="34"/>
      <c r="I43" s="154" t="s">
        <v>247</v>
      </c>
      <c r="J43" s="51"/>
      <c r="K43" s="44"/>
      <c r="L43" s="154" t="s">
        <v>51</v>
      </c>
      <c r="M43" s="51"/>
      <c r="N43" s="44"/>
      <c r="O43" s="154" t="s">
        <v>66</v>
      </c>
      <c r="P43" s="52"/>
    </row>
    <row r="44" spans="1:16" s="68" customFormat="1" x14ac:dyDescent="0.25">
      <c r="A44" s="150"/>
      <c r="B44" s="149"/>
      <c r="C44" s="150"/>
      <c r="F44" s="73"/>
      <c r="G44" s="70"/>
      <c r="H44" s="70"/>
      <c r="I44" s="73"/>
      <c r="J44" s="69"/>
      <c r="K44" s="69"/>
      <c r="L44" s="73"/>
      <c r="M44" s="69"/>
      <c r="N44" s="69"/>
      <c r="O44" s="73"/>
      <c r="P44" s="71"/>
    </row>
    <row r="45" spans="1:16" s="11" customFormat="1" x14ac:dyDescent="0.25">
      <c r="A45" s="153"/>
      <c r="B45" s="155"/>
      <c r="C45" s="13"/>
      <c r="F45" s="154"/>
      <c r="G45" s="34"/>
      <c r="H45" s="34"/>
      <c r="I45" s="154"/>
      <c r="J45" s="44"/>
      <c r="K45" s="44"/>
      <c r="L45" s="154"/>
      <c r="M45" s="44"/>
      <c r="N45" s="44"/>
      <c r="O45" s="154"/>
      <c r="P45" s="54"/>
    </row>
    <row r="46" spans="1:16" s="64" customFormat="1" ht="18.75" x14ac:dyDescent="0.3">
      <c r="A46" s="160"/>
      <c r="B46" s="161"/>
      <c r="C46" s="63" t="s">
        <v>17</v>
      </c>
      <c r="F46" s="163"/>
      <c r="G46" s="66"/>
      <c r="H46" s="66"/>
      <c r="I46" s="163"/>
      <c r="J46" s="65"/>
      <c r="K46" s="65"/>
      <c r="L46" s="163"/>
      <c r="M46" s="65"/>
      <c r="N46" s="65"/>
      <c r="O46" s="163"/>
      <c r="P46" s="67"/>
    </row>
    <row r="47" spans="1:16" s="68" customFormat="1" x14ac:dyDescent="0.25">
      <c r="A47" s="150"/>
      <c r="B47" s="149"/>
      <c r="F47" s="73"/>
      <c r="G47" s="70"/>
      <c r="H47" s="70"/>
      <c r="I47" s="73"/>
      <c r="J47" s="69"/>
      <c r="K47" s="69"/>
      <c r="L47" s="73"/>
      <c r="M47" s="69"/>
      <c r="N47" s="69"/>
      <c r="O47" s="73"/>
      <c r="P47" s="71"/>
    </row>
    <row r="48" spans="1:16" s="127" customFormat="1" x14ac:dyDescent="0.25">
      <c r="A48" s="164"/>
      <c r="B48" s="165">
        <v>5</v>
      </c>
      <c r="C48" s="166" t="s">
        <v>302</v>
      </c>
      <c r="D48" s="128"/>
      <c r="F48" s="167"/>
      <c r="G48" s="130"/>
      <c r="H48" s="131"/>
      <c r="I48" s="167"/>
      <c r="J48" s="132"/>
      <c r="K48" s="129"/>
      <c r="L48" s="167"/>
      <c r="M48" s="132"/>
      <c r="N48" s="129"/>
      <c r="O48" s="133"/>
      <c r="P48" s="134"/>
    </row>
    <row r="49" spans="1:16" s="127" customFormat="1" x14ac:dyDescent="0.25">
      <c r="A49" s="164"/>
      <c r="B49" s="165">
        <v>5.0999999999999996</v>
      </c>
      <c r="C49" s="203" t="s">
        <v>307</v>
      </c>
      <c r="D49" s="128"/>
      <c r="F49" s="167"/>
      <c r="G49" s="130"/>
      <c r="H49" s="131"/>
      <c r="I49" s="167"/>
      <c r="J49" s="132"/>
      <c r="K49" s="129"/>
      <c r="L49" s="167"/>
      <c r="M49" s="132"/>
      <c r="N49" s="129"/>
      <c r="O49" s="133"/>
      <c r="P49" s="134"/>
    </row>
    <row r="50" spans="1:16" s="127" customFormat="1" x14ac:dyDescent="0.25">
      <c r="A50" s="164"/>
      <c r="B50" s="165" t="s">
        <v>258</v>
      </c>
      <c r="C50" s="204" t="s">
        <v>260</v>
      </c>
      <c r="D50" s="128"/>
      <c r="F50" s="167"/>
      <c r="G50" s="130"/>
      <c r="H50" s="131"/>
      <c r="I50" s="167"/>
      <c r="J50" s="132"/>
      <c r="K50" s="129"/>
      <c r="L50" s="167"/>
      <c r="M50" s="132"/>
      <c r="N50" s="129"/>
      <c r="O50" s="133"/>
      <c r="P50" s="134"/>
    </row>
    <row r="51" spans="1:16" s="127" customFormat="1" ht="60" x14ac:dyDescent="0.25">
      <c r="A51" s="164"/>
      <c r="B51" s="165" t="s">
        <v>261</v>
      </c>
      <c r="C51" s="205" t="s">
        <v>248</v>
      </c>
      <c r="D51" s="128"/>
      <c r="F51" s="135" t="s">
        <v>416</v>
      </c>
      <c r="G51" s="130"/>
      <c r="H51" s="131"/>
      <c r="I51" s="154" t="s">
        <v>194</v>
      </c>
      <c r="J51" s="132"/>
      <c r="K51" s="129"/>
      <c r="L51" s="154" t="s">
        <v>52</v>
      </c>
      <c r="M51" s="132"/>
      <c r="N51" s="129"/>
      <c r="O51" s="135" t="s">
        <v>235</v>
      </c>
      <c r="P51" s="134"/>
    </row>
    <row r="52" spans="1:16" s="136" customFormat="1" ht="30" x14ac:dyDescent="0.25">
      <c r="A52" s="168"/>
      <c r="B52" s="165" t="s">
        <v>262</v>
      </c>
      <c r="C52" s="205" t="s">
        <v>230</v>
      </c>
      <c r="D52" s="137"/>
      <c r="F52" s="133" t="s">
        <v>319</v>
      </c>
      <c r="G52" s="138"/>
      <c r="H52" s="139"/>
      <c r="I52" s="154" t="s">
        <v>195</v>
      </c>
      <c r="J52" s="140"/>
      <c r="K52" s="141"/>
      <c r="L52" s="154" t="s">
        <v>52</v>
      </c>
      <c r="M52" s="140"/>
      <c r="N52" s="141"/>
      <c r="O52" s="135"/>
      <c r="P52" s="142"/>
    </row>
    <row r="53" spans="1:16" s="127" customFormat="1" x14ac:dyDescent="0.25">
      <c r="A53" s="164"/>
      <c r="B53" s="165" t="s">
        <v>259</v>
      </c>
      <c r="C53" s="204" t="s">
        <v>263</v>
      </c>
      <c r="D53" s="128"/>
      <c r="F53" s="167"/>
      <c r="G53" s="130"/>
      <c r="H53" s="131"/>
      <c r="I53" s="167"/>
      <c r="J53" s="132"/>
      <c r="K53" s="129"/>
      <c r="L53" s="167"/>
      <c r="M53" s="132"/>
      <c r="N53" s="129"/>
      <c r="O53" s="133"/>
      <c r="P53" s="134"/>
    </row>
    <row r="54" spans="1:16" s="127" customFormat="1" ht="60" x14ac:dyDescent="0.25">
      <c r="A54" s="164"/>
      <c r="B54" s="165" t="s">
        <v>264</v>
      </c>
      <c r="C54" s="205" t="s">
        <v>231</v>
      </c>
      <c r="D54" s="128"/>
      <c r="F54" s="135" t="s">
        <v>417</v>
      </c>
      <c r="G54" s="130"/>
      <c r="H54" s="131"/>
      <c r="I54" s="154" t="s">
        <v>194</v>
      </c>
      <c r="J54" s="132"/>
      <c r="K54" s="129"/>
      <c r="L54" s="154" t="s">
        <v>52</v>
      </c>
      <c r="M54" s="132"/>
      <c r="N54" s="129"/>
      <c r="O54" s="135" t="s">
        <v>235</v>
      </c>
      <c r="P54" s="134"/>
    </row>
    <row r="55" spans="1:16" s="127" customFormat="1" ht="30" x14ac:dyDescent="0.25">
      <c r="A55" s="164"/>
      <c r="B55" s="165" t="s">
        <v>265</v>
      </c>
      <c r="C55" s="205" t="s">
        <v>232</v>
      </c>
      <c r="D55" s="128"/>
      <c r="F55" s="133" t="s">
        <v>320</v>
      </c>
      <c r="G55" s="130"/>
      <c r="H55" s="131"/>
      <c r="I55" s="154" t="s">
        <v>195</v>
      </c>
      <c r="J55" s="132"/>
      <c r="K55" s="129"/>
      <c r="L55" s="154" t="s">
        <v>52</v>
      </c>
      <c r="M55" s="132"/>
      <c r="N55" s="129"/>
      <c r="O55" s="135"/>
      <c r="P55" s="134"/>
    </row>
    <row r="56" spans="1:16" s="127" customFormat="1" x14ac:dyDescent="0.25">
      <c r="A56" s="164"/>
      <c r="B56" s="165">
        <v>5.2</v>
      </c>
      <c r="C56" s="203" t="s">
        <v>308</v>
      </c>
      <c r="D56" s="128"/>
      <c r="F56" s="133"/>
      <c r="G56" s="130"/>
      <c r="H56" s="131"/>
      <c r="I56" s="167"/>
      <c r="J56" s="132"/>
      <c r="K56" s="129"/>
      <c r="L56" s="167"/>
      <c r="M56" s="132"/>
      <c r="N56" s="129"/>
      <c r="O56" s="135"/>
      <c r="P56" s="134"/>
    </row>
    <row r="57" spans="1:16" s="210" customFormat="1" x14ac:dyDescent="0.25">
      <c r="A57" s="206"/>
      <c r="B57" s="207" t="s">
        <v>269</v>
      </c>
      <c r="C57" s="208" t="s">
        <v>260</v>
      </c>
      <c r="D57" s="209"/>
      <c r="F57" s="211"/>
      <c r="G57" s="212"/>
      <c r="H57" s="213"/>
      <c r="I57" s="211"/>
      <c r="J57" s="214"/>
      <c r="K57" s="215"/>
      <c r="L57" s="211"/>
      <c r="M57" s="214"/>
      <c r="N57" s="215"/>
      <c r="O57" s="216"/>
      <c r="P57" s="217"/>
    </row>
    <row r="58" spans="1:16" s="127" customFormat="1" ht="120" x14ac:dyDescent="0.25">
      <c r="A58" s="164"/>
      <c r="B58" s="165" t="s">
        <v>270</v>
      </c>
      <c r="C58" s="205" t="s">
        <v>243</v>
      </c>
      <c r="D58" s="128"/>
      <c r="F58" s="133" t="s">
        <v>322</v>
      </c>
      <c r="G58" s="130"/>
      <c r="H58" s="131"/>
      <c r="I58" s="154" t="s">
        <v>194</v>
      </c>
      <c r="J58" s="132"/>
      <c r="K58" s="129"/>
      <c r="L58" s="154" t="s">
        <v>52</v>
      </c>
      <c r="M58" s="132"/>
      <c r="N58" s="129"/>
      <c r="O58" s="135"/>
      <c r="P58" s="134"/>
    </row>
    <row r="59" spans="1:16" s="127" customFormat="1" ht="30" x14ac:dyDescent="0.25">
      <c r="A59" s="164"/>
      <c r="B59" s="165" t="s">
        <v>271</v>
      </c>
      <c r="C59" s="205" t="s">
        <v>242</v>
      </c>
      <c r="D59" s="128"/>
      <c r="F59" s="133" t="s">
        <v>323</v>
      </c>
      <c r="G59" s="130"/>
      <c r="H59" s="131"/>
      <c r="I59" s="154" t="s">
        <v>195</v>
      </c>
      <c r="J59" s="132"/>
      <c r="K59" s="129"/>
      <c r="L59" s="154" t="s">
        <v>52</v>
      </c>
      <c r="M59" s="132"/>
      <c r="N59" s="129"/>
      <c r="O59" s="135"/>
      <c r="P59" s="134"/>
    </row>
    <row r="60" spans="1:16" s="210" customFormat="1" x14ac:dyDescent="0.25">
      <c r="A60" s="206"/>
      <c r="B60" s="207" t="s">
        <v>272</v>
      </c>
      <c r="C60" s="208" t="s">
        <v>263</v>
      </c>
      <c r="D60" s="209"/>
      <c r="F60" s="211"/>
      <c r="G60" s="212"/>
      <c r="H60" s="213"/>
      <c r="I60" s="211"/>
      <c r="J60" s="214"/>
      <c r="K60" s="215"/>
      <c r="L60" s="211"/>
      <c r="M60" s="214"/>
      <c r="N60" s="215"/>
      <c r="O60" s="216"/>
      <c r="P60" s="217"/>
    </row>
    <row r="61" spans="1:16" s="127" customFormat="1" ht="120" x14ac:dyDescent="0.25">
      <c r="A61" s="164"/>
      <c r="B61" s="165" t="s">
        <v>273</v>
      </c>
      <c r="C61" s="205" t="s">
        <v>309</v>
      </c>
      <c r="D61" s="128"/>
      <c r="F61" s="133" t="s">
        <v>321</v>
      </c>
      <c r="G61" s="130"/>
      <c r="H61" s="131"/>
      <c r="I61" s="154" t="s">
        <v>194</v>
      </c>
      <c r="J61" s="132"/>
      <c r="K61" s="129"/>
      <c r="L61" s="154" t="s">
        <v>52</v>
      </c>
      <c r="M61" s="132"/>
      <c r="N61" s="129"/>
      <c r="O61" s="135"/>
      <c r="P61" s="134"/>
    </row>
    <row r="62" spans="1:16" s="127" customFormat="1" ht="30" x14ac:dyDescent="0.25">
      <c r="A62" s="164"/>
      <c r="B62" s="165" t="s">
        <v>274</v>
      </c>
      <c r="C62" s="205" t="s">
        <v>310</v>
      </c>
      <c r="D62" s="128"/>
      <c r="F62" s="133" t="s">
        <v>324</v>
      </c>
      <c r="G62" s="130"/>
      <c r="H62" s="131"/>
      <c r="I62" s="154" t="s">
        <v>195</v>
      </c>
      <c r="J62" s="132"/>
      <c r="K62" s="129"/>
      <c r="L62" s="154" t="s">
        <v>52</v>
      </c>
      <c r="M62" s="132"/>
      <c r="N62" s="129"/>
      <c r="O62" s="135"/>
      <c r="P62" s="134"/>
    </row>
    <row r="63" spans="1:16" s="127" customFormat="1" x14ac:dyDescent="0.25">
      <c r="A63" s="164"/>
      <c r="B63" s="165">
        <v>5.3</v>
      </c>
      <c r="C63" s="203" t="s">
        <v>287</v>
      </c>
      <c r="D63" s="128"/>
      <c r="F63" s="133"/>
      <c r="G63" s="130"/>
      <c r="H63" s="131"/>
      <c r="I63" s="167"/>
      <c r="J63" s="132"/>
      <c r="K63" s="129"/>
      <c r="L63" s="167"/>
      <c r="M63" s="132"/>
      <c r="N63" s="129"/>
      <c r="O63" s="135"/>
      <c r="P63" s="134"/>
    </row>
    <row r="64" spans="1:16" s="210" customFormat="1" x14ac:dyDescent="0.25">
      <c r="A64" s="206"/>
      <c r="B64" s="207" t="s">
        <v>277</v>
      </c>
      <c r="C64" s="208" t="s">
        <v>260</v>
      </c>
      <c r="D64" s="209"/>
      <c r="F64" s="211"/>
      <c r="G64" s="212"/>
      <c r="H64" s="213"/>
      <c r="I64" s="211"/>
      <c r="J64" s="214"/>
      <c r="K64" s="215"/>
      <c r="L64" s="211"/>
      <c r="M64" s="214"/>
      <c r="N64" s="215"/>
      <c r="O64" s="216"/>
      <c r="P64" s="217"/>
    </row>
    <row r="65" spans="1:16" s="127" customFormat="1" x14ac:dyDescent="0.25">
      <c r="A65" s="164"/>
      <c r="B65" s="165" t="s">
        <v>278</v>
      </c>
      <c r="C65" s="205" t="s">
        <v>312</v>
      </c>
      <c r="D65" s="128"/>
      <c r="F65" s="133" t="s">
        <v>315</v>
      </c>
      <c r="G65" s="130"/>
      <c r="H65" s="131"/>
      <c r="I65" s="154" t="s">
        <v>194</v>
      </c>
      <c r="J65" s="132"/>
      <c r="K65" s="129"/>
      <c r="L65" s="154" t="s">
        <v>52</v>
      </c>
      <c r="M65" s="132"/>
      <c r="N65" s="129"/>
      <c r="O65" s="135"/>
      <c r="P65" s="134"/>
    </row>
    <row r="66" spans="1:16" s="127" customFormat="1" ht="30" x14ac:dyDescent="0.25">
      <c r="A66" s="164"/>
      <c r="B66" s="165" t="s">
        <v>279</v>
      </c>
      <c r="C66" s="205" t="s">
        <v>311</v>
      </c>
      <c r="D66" s="128"/>
      <c r="F66" s="133" t="s">
        <v>316</v>
      </c>
      <c r="G66" s="130"/>
      <c r="H66" s="131"/>
      <c r="I66" s="154" t="s">
        <v>195</v>
      </c>
      <c r="J66" s="132"/>
      <c r="K66" s="129"/>
      <c r="L66" s="154" t="s">
        <v>52</v>
      </c>
      <c r="M66" s="132"/>
      <c r="N66" s="129"/>
      <c r="O66" s="135"/>
      <c r="P66" s="134"/>
    </row>
    <row r="67" spans="1:16" s="210" customFormat="1" x14ac:dyDescent="0.25">
      <c r="A67" s="206"/>
      <c r="B67" s="207" t="s">
        <v>280</v>
      </c>
      <c r="C67" s="208" t="s">
        <v>263</v>
      </c>
      <c r="D67" s="209"/>
      <c r="F67" s="211"/>
      <c r="G67" s="212"/>
      <c r="H67" s="213"/>
      <c r="I67" s="211"/>
      <c r="J67" s="214"/>
      <c r="K67" s="215"/>
      <c r="L67" s="211"/>
      <c r="M67" s="214"/>
      <c r="N67" s="215"/>
      <c r="O67" s="216"/>
      <c r="P67" s="217"/>
    </row>
    <row r="68" spans="1:16" s="127" customFormat="1" x14ac:dyDescent="0.25">
      <c r="A68" s="164"/>
      <c r="B68" s="165" t="s">
        <v>281</v>
      </c>
      <c r="C68" s="205" t="s">
        <v>313</v>
      </c>
      <c r="D68" s="128"/>
      <c r="F68" s="133" t="s">
        <v>317</v>
      </c>
      <c r="G68" s="130"/>
      <c r="H68" s="131"/>
      <c r="I68" s="154" t="s">
        <v>194</v>
      </c>
      <c r="J68" s="132"/>
      <c r="K68" s="129"/>
      <c r="L68" s="154" t="s">
        <v>52</v>
      </c>
      <c r="M68" s="132"/>
      <c r="N68" s="129"/>
      <c r="O68" s="135"/>
      <c r="P68" s="134"/>
    </row>
    <row r="69" spans="1:16" s="127" customFormat="1" ht="30" x14ac:dyDescent="0.25">
      <c r="A69" s="164"/>
      <c r="B69" s="165" t="s">
        <v>282</v>
      </c>
      <c r="C69" s="205" t="s">
        <v>314</v>
      </c>
      <c r="D69" s="128"/>
      <c r="F69" s="133" t="s">
        <v>318</v>
      </c>
      <c r="G69" s="130"/>
      <c r="H69" s="131"/>
      <c r="I69" s="154" t="s">
        <v>195</v>
      </c>
      <c r="J69" s="132"/>
      <c r="K69" s="129"/>
      <c r="L69" s="154" t="s">
        <v>52</v>
      </c>
      <c r="M69" s="132"/>
      <c r="N69" s="129"/>
      <c r="O69" s="135"/>
      <c r="P69" s="134"/>
    </row>
    <row r="70" spans="1:16" s="127" customFormat="1" x14ac:dyDescent="0.25">
      <c r="A70" s="164"/>
      <c r="B70" s="165">
        <v>5.4</v>
      </c>
      <c r="C70" s="203" t="s">
        <v>233</v>
      </c>
      <c r="D70" s="128"/>
      <c r="F70" s="133"/>
      <c r="G70" s="130"/>
      <c r="H70" s="131"/>
      <c r="I70" s="167"/>
      <c r="J70" s="132"/>
      <c r="K70" s="129"/>
      <c r="L70" s="167"/>
      <c r="M70" s="132"/>
      <c r="N70" s="129"/>
      <c r="O70" s="135"/>
      <c r="P70" s="134"/>
    </row>
    <row r="71" spans="1:16" s="127" customFormat="1" ht="30" x14ac:dyDescent="0.25">
      <c r="A71" s="164"/>
      <c r="B71" s="165" t="s">
        <v>285</v>
      </c>
      <c r="C71" s="178" t="s">
        <v>238</v>
      </c>
      <c r="D71" s="128"/>
      <c r="F71" s="133" t="s">
        <v>414</v>
      </c>
      <c r="G71" s="130"/>
      <c r="H71" s="131"/>
      <c r="I71" s="154" t="s">
        <v>194</v>
      </c>
      <c r="J71" s="132"/>
      <c r="K71" s="129"/>
      <c r="L71" s="154" t="s">
        <v>52</v>
      </c>
      <c r="M71" s="132"/>
      <c r="N71" s="129"/>
      <c r="O71" s="135" t="s">
        <v>236</v>
      </c>
      <c r="P71" s="134"/>
    </row>
    <row r="72" spans="1:16" s="127" customFormat="1" ht="30" x14ac:dyDescent="0.25">
      <c r="A72" s="164"/>
      <c r="B72" s="165" t="s">
        <v>286</v>
      </c>
      <c r="C72" s="178" t="s">
        <v>234</v>
      </c>
      <c r="D72" s="128"/>
      <c r="F72" s="133" t="s">
        <v>415</v>
      </c>
      <c r="G72" s="130"/>
      <c r="H72" s="131"/>
      <c r="I72" s="154" t="s">
        <v>194</v>
      </c>
      <c r="J72" s="132"/>
      <c r="K72" s="129"/>
      <c r="L72" s="154" t="s">
        <v>52</v>
      </c>
      <c r="M72" s="132"/>
      <c r="N72" s="129"/>
      <c r="O72" s="135" t="s">
        <v>237</v>
      </c>
      <c r="P72" s="134"/>
    </row>
    <row r="73" spans="1:16" s="68" customFormat="1" x14ac:dyDescent="0.25">
      <c r="A73" s="150"/>
      <c r="B73" s="149"/>
      <c r="C73" s="150"/>
      <c r="F73" s="73"/>
      <c r="G73" s="70"/>
      <c r="H73" s="70"/>
      <c r="I73" s="73"/>
      <c r="J73" s="69"/>
      <c r="K73" s="69"/>
      <c r="L73" s="73"/>
      <c r="M73" s="69"/>
      <c r="N73" s="69"/>
      <c r="O73" s="73"/>
      <c r="P73" s="71"/>
    </row>
    <row r="74" spans="1:16" s="11" customFormat="1" ht="15" customHeight="1" x14ac:dyDescent="0.25">
      <c r="A74" s="153"/>
      <c r="B74" s="155">
        <v>6</v>
      </c>
      <c r="C74" s="169" t="s">
        <v>257</v>
      </c>
      <c r="D74" s="12"/>
      <c r="F74" s="74"/>
      <c r="G74" s="39"/>
      <c r="H74" s="34"/>
      <c r="I74" s="154"/>
      <c r="J74" s="51"/>
      <c r="K74" s="72"/>
      <c r="L74" s="154"/>
      <c r="M74" s="51"/>
      <c r="N74" s="72"/>
      <c r="O74" s="74"/>
      <c r="P74" s="52"/>
    </row>
    <row r="75" spans="1:16" s="11" customFormat="1" ht="60" customHeight="1" x14ac:dyDescent="0.25">
      <c r="A75" s="153"/>
      <c r="B75" s="155">
        <v>6.1</v>
      </c>
      <c r="C75" s="176" t="s">
        <v>326</v>
      </c>
      <c r="D75" s="12"/>
      <c r="F75" s="170" t="s">
        <v>327</v>
      </c>
      <c r="G75" s="39"/>
      <c r="H75" s="34"/>
      <c r="I75" s="154"/>
      <c r="J75" s="51"/>
      <c r="K75" s="72"/>
      <c r="L75" s="154"/>
      <c r="M75" s="51"/>
      <c r="N75" s="72"/>
      <c r="O75" s="170"/>
      <c r="P75" s="52"/>
    </row>
    <row r="76" spans="1:16" s="11" customFormat="1" ht="15" customHeight="1" x14ac:dyDescent="0.25">
      <c r="A76" s="153"/>
      <c r="B76" s="155">
        <v>6.2</v>
      </c>
      <c r="C76" s="218" t="s">
        <v>34</v>
      </c>
      <c r="D76" s="12"/>
      <c r="F76" s="74"/>
      <c r="G76" s="39"/>
      <c r="H76" s="34"/>
      <c r="I76" s="154"/>
      <c r="J76" s="51"/>
      <c r="K76" s="72"/>
      <c r="L76" s="154"/>
      <c r="M76" s="51"/>
      <c r="N76" s="72"/>
      <c r="O76" s="74"/>
      <c r="P76" s="52"/>
    </row>
    <row r="77" spans="1:16" s="11" customFormat="1" ht="60" customHeight="1" x14ac:dyDescent="0.25">
      <c r="A77" s="153"/>
      <c r="B77" s="155" t="s">
        <v>292</v>
      </c>
      <c r="C77" s="175" t="s">
        <v>325</v>
      </c>
      <c r="D77" s="12"/>
      <c r="F77" s="133" t="s">
        <v>413</v>
      </c>
      <c r="G77" s="39"/>
      <c r="H77" s="34"/>
      <c r="I77" s="154" t="s">
        <v>194</v>
      </c>
      <c r="J77" s="51"/>
      <c r="K77" s="72"/>
      <c r="L77" s="154" t="s">
        <v>52</v>
      </c>
      <c r="M77" s="51"/>
      <c r="N77" s="72"/>
      <c r="O77" s="170" t="s">
        <v>250</v>
      </c>
      <c r="P77" s="52"/>
    </row>
    <row r="78" spans="1:16" s="11" customFormat="1" x14ac:dyDescent="0.25">
      <c r="A78" s="153"/>
      <c r="B78" s="155" t="s">
        <v>293</v>
      </c>
      <c r="C78" s="175" t="s">
        <v>328</v>
      </c>
      <c r="D78" s="12"/>
      <c r="F78" s="133" t="s">
        <v>333</v>
      </c>
      <c r="G78" s="39"/>
      <c r="H78" s="34"/>
      <c r="I78" s="154" t="s">
        <v>195</v>
      </c>
      <c r="J78" s="51"/>
      <c r="K78" s="72"/>
      <c r="L78" s="154" t="s">
        <v>52</v>
      </c>
      <c r="M78" s="51"/>
      <c r="N78" s="72"/>
      <c r="O78" s="170"/>
      <c r="P78" s="52"/>
    </row>
    <row r="79" spans="1:16" s="11" customFormat="1" ht="15" customHeight="1" x14ac:dyDescent="0.25">
      <c r="A79" s="153"/>
      <c r="B79" s="155">
        <v>6.3</v>
      </c>
      <c r="C79" s="218" t="s">
        <v>35</v>
      </c>
      <c r="D79" s="12"/>
      <c r="F79" s="135"/>
      <c r="G79" s="39"/>
      <c r="H79" s="34"/>
      <c r="I79" s="154"/>
      <c r="J79" s="51"/>
      <c r="K79" s="72"/>
      <c r="L79" s="154"/>
      <c r="M79" s="51"/>
      <c r="N79" s="72"/>
      <c r="O79" s="74"/>
      <c r="P79" s="52"/>
    </row>
    <row r="80" spans="1:16" s="11" customFormat="1" ht="30" x14ac:dyDescent="0.25">
      <c r="A80" s="153"/>
      <c r="B80" s="155" t="s">
        <v>294</v>
      </c>
      <c r="C80" s="175" t="s">
        <v>329</v>
      </c>
      <c r="D80" s="12"/>
      <c r="F80" s="133" t="s">
        <v>412</v>
      </c>
      <c r="G80" s="39"/>
      <c r="H80" s="34"/>
      <c r="I80" s="154" t="s">
        <v>194</v>
      </c>
      <c r="J80" s="51"/>
      <c r="K80" s="72"/>
      <c r="L80" s="154" t="s">
        <v>52</v>
      </c>
      <c r="M80" s="51"/>
      <c r="N80" s="72"/>
      <c r="O80" s="170" t="s">
        <v>250</v>
      </c>
      <c r="P80" s="52"/>
    </row>
    <row r="81" spans="1:16" s="11" customFormat="1" x14ac:dyDescent="0.25">
      <c r="A81" s="153"/>
      <c r="B81" s="155" t="s">
        <v>295</v>
      </c>
      <c r="C81" s="175" t="s">
        <v>330</v>
      </c>
      <c r="D81" s="12"/>
      <c r="F81" s="170" t="s">
        <v>333</v>
      </c>
      <c r="G81" s="39"/>
      <c r="H81" s="34"/>
      <c r="I81" s="154" t="s">
        <v>195</v>
      </c>
      <c r="J81" s="51"/>
      <c r="K81" s="72"/>
      <c r="L81" s="154" t="s">
        <v>52</v>
      </c>
      <c r="M81" s="51"/>
      <c r="N81" s="72"/>
      <c r="O81" s="170"/>
      <c r="P81" s="52"/>
    </row>
    <row r="82" spans="1:16" s="11" customFormat="1" ht="15" customHeight="1" x14ac:dyDescent="0.25">
      <c r="A82" s="153"/>
      <c r="B82" s="155">
        <v>6.4</v>
      </c>
      <c r="C82" s="218" t="s">
        <v>36</v>
      </c>
      <c r="D82" s="12"/>
      <c r="F82" s="74"/>
      <c r="G82" s="39"/>
      <c r="H82" s="34"/>
      <c r="I82" s="154"/>
      <c r="J82" s="51"/>
      <c r="K82" s="72"/>
      <c r="L82" s="154"/>
      <c r="M82" s="51"/>
      <c r="N82" s="72"/>
      <c r="O82" s="74"/>
      <c r="P82" s="52"/>
    </row>
    <row r="83" spans="1:16" s="11" customFormat="1" ht="60" x14ac:dyDescent="0.25">
      <c r="A83" s="153"/>
      <c r="B83" s="155" t="s">
        <v>297</v>
      </c>
      <c r="C83" s="175" t="s">
        <v>331</v>
      </c>
      <c r="D83" s="12"/>
      <c r="F83" s="170" t="s">
        <v>249</v>
      </c>
      <c r="G83" s="39"/>
      <c r="H83" s="34"/>
      <c r="I83" s="154" t="s">
        <v>196</v>
      </c>
      <c r="J83" s="51"/>
      <c r="K83" s="72"/>
      <c r="L83" s="154" t="s">
        <v>52</v>
      </c>
      <c r="M83" s="51"/>
      <c r="N83" s="72"/>
      <c r="O83" s="133" t="s">
        <v>380</v>
      </c>
      <c r="P83" s="52"/>
    </row>
    <row r="84" spans="1:16" s="11" customFormat="1" x14ac:dyDescent="0.25">
      <c r="A84" s="153"/>
      <c r="B84" s="155" t="s">
        <v>298</v>
      </c>
      <c r="C84" s="175" t="s">
        <v>332</v>
      </c>
      <c r="D84" s="12"/>
      <c r="F84" s="170" t="s">
        <v>333</v>
      </c>
      <c r="G84" s="39"/>
      <c r="H84" s="34"/>
      <c r="I84" s="154" t="s">
        <v>197</v>
      </c>
      <c r="J84" s="51"/>
      <c r="K84" s="72"/>
      <c r="L84" s="154" t="s">
        <v>52</v>
      </c>
      <c r="M84" s="51"/>
      <c r="N84" s="72"/>
      <c r="O84" s="170"/>
      <c r="P84" s="52"/>
    </row>
    <row r="85" spans="1:16" s="11" customFormat="1" x14ac:dyDescent="0.25">
      <c r="A85" s="153"/>
      <c r="B85" s="155"/>
      <c r="C85" s="176"/>
      <c r="F85" s="154"/>
      <c r="G85" s="34"/>
      <c r="H85" s="34"/>
      <c r="I85" s="154"/>
      <c r="J85" s="44"/>
      <c r="K85" s="44"/>
      <c r="L85" s="154"/>
      <c r="M85" s="44"/>
      <c r="N85" s="44"/>
      <c r="O85" s="154"/>
      <c r="P85" s="54"/>
    </row>
    <row r="86" spans="1:16" s="64" customFormat="1" ht="18.75" x14ac:dyDescent="0.25">
      <c r="A86" s="160"/>
      <c r="B86" s="161"/>
      <c r="C86" s="162" t="s">
        <v>33</v>
      </c>
      <c r="F86" s="163"/>
      <c r="G86" s="66"/>
      <c r="H86" s="66"/>
      <c r="I86" s="163"/>
      <c r="J86" s="65"/>
      <c r="K86" s="65"/>
      <c r="L86" s="163"/>
      <c r="M86" s="65"/>
      <c r="N86" s="65"/>
      <c r="O86" s="163"/>
      <c r="P86" s="67"/>
    </row>
    <row r="87" spans="1:16" s="68" customFormat="1" x14ac:dyDescent="0.25">
      <c r="A87" s="150"/>
      <c r="B87" s="149"/>
      <c r="C87" s="150"/>
      <c r="F87" s="73"/>
      <c r="G87" s="70"/>
      <c r="H87" s="70"/>
      <c r="I87" s="73"/>
      <c r="J87" s="69"/>
      <c r="K87" s="69"/>
      <c r="L87" s="73"/>
      <c r="M87" s="69"/>
      <c r="N87" s="69"/>
      <c r="O87" s="73"/>
      <c r="P87" s="71"/>
    </row>
    <row r="88" spans="1:16" s="11" customFormat="1" x14ac:dyDescent="0.25">
      <c r="A88" s="153"/>
      <c r="B88" s="155">
        <v>7</v>
      </c>
      <c r="C88" s="152" t="s">
        <v>5</v>
      </c>
      <c r="D88" s="12"/>
      <c r="F88" s="154"/>
      <c r="G88" s="39"/>
      <c r="H88" s="34"/>
      <c r="I88" s="154"/>
      <c r="J88" s="51"/>
      <c r="K88" s="44"/>
      <c r="L88" s="154"/>
      <c r="M88" s="51"/>
      <c r="N88" s="44"/>
      <c r="O88" s="154"/>
      <c r="P88" s="52"/>
    </row>
    <row r="89" spans="1:16" s="11" customFormat="1" ht="120" x14ac:dyDescent="0.25">
      <c r="A89" s="153"/>
      <c r="B89" s="165">
        <v>7.1</v>
      </c>
      <c r="C89" s="231" t="s">
        <v>21</v>
      </c>
      <c r="D89" s="128"/>
      <c r="E89" s="127"/>
      <c r="F89" s="167" t="s">
        <v>82</v>
      </c>
      <c r="G89" s="130"/>
      <c r="H89" s="131"/>
      <c r="I89" s="167" t="s">
        <v>81</v>
      </c>
      <c r="J89" s="132"/>
      <c r="K89" s="129"/>
      <c r="L89" s="167" t="s">
        <v>52</v>
      </c>
      <c r="M89" s="132"/>
      <c r="N89" s="129"/>
      <c r="O89" s="133" t="s">
        <v>374</v>
      </c>
      <c r="P89" s="52"/>
    </row>
    <row r="90" spans="1:16" s="11" customFormat="1" x14ac:dyDescent="0.25">
      <c r="A90" s="153"/>
      <c r="B90" s="165">
        <v>7.2</v>
      </c>
      <c r="C90" s="231" t="s">
        <v>348</v>
      </c>
      <c r="D90" s="128"/>
      <c r="E90" s="127"/>
      <c r="F90" s="167" t="s">
        <v>355</v>
      </c>
      <c r="G90" s="130"/>
      <c r="H90" s="131"/>
      <c r="I90" s="167" t="s">
        <v>81</v>
      </c>
      <c r="J90" s="132"/>
      <c r="K90" s="129"/>
      <c r="L90" s="167" t="s">
        <v>52</v>
      </c>
      <c r="M90" s="132"/>
      <c r="N90" s="129"/>
      <c r="O90" s="133"/>
      <c r="P90" s="52"/>
    </row>
    <row r="91" spans="1:16" s="11" customFormat="1" ht="60" x14ac:dyDescent="0.25">
      <c r="A91" s="153"/>
      <c r="B91" s="165">
        <v>7.3</v>
      </c>
      <c r="C91" s="231" t="s">
        <v>37</v>
      </c>
      <c r="D91" s="128"/>
      <c r="E91" s="127"/>
      <c r="F91" s="167" t="s">
        <v>353</v>
      </c>
      <c r="G91" s="130"/>
      <c r="H91" s="131"/>
      <c r="I91" s="167" t="s">
        <v>81</v>
      </c>
      <c r="J91" s="132"/>
      <c r="K91" s="129"/>
      <c r="L91" s="167" t="s">
        <v>52</v>
      </c>
      <c r="M91" s="132"/>
      <c r="N91" s="129"/>
      <c r="O91" s="133" t="s">
        <v>375</v>
      </c>
      <c r="P91" s="52"/>
    </row>
    <row r="92" spans="1:16" s="11" customFormat="1" ht="150" x14ac:dyDescent="0.25">
      <c r="A92" s="153"/>
      <c r="B92" s="165">
        <v>7.4</v>
      </c>
      <c r="C92" s="231" t="s">
        <v>38</v>
      </c>
      <c r="D92" s="128"/>
      <c r="E92" s="127"/>
      <c r="F92" s="167" t="s">
        <v>354</v>
      </c>
      <c r="G92" s="130"/>
      <c r="H92" s="131"/>
      <c r="I92" s="167" t="s">
        <v>81</v>
      </c>
      <c r="J92" s="132"/>
      <c r="K92" s="129"/>
      <c r="L92" s="167" t="s">
        <v>52</v>
      </c>
      <c r="M92" s="132"/>
      <c r="N92" s="129"/>
      <c r="O92" s="133" t="s">
        <v>375</v>
      </c>
      <c r="P92" s="52"/>
    </row>
    <row r="93" spans="1:16" s="11" customFormat="1" x14ac:dyDescent="0.25">
      <c r="A93" s="153"/>
      <c r="B93" s="165">
        <v>7.5</v>
      </c>
      <c r="C93" s="231" t="s">
        <v>87</v>
      </c>
      <c r="D93" s="128"/>
      <c r="E93" s="127"/>
      <c r="F93" s="167"/>
      <c r="G93" s="130"/>
      <c r="H93" s="131"/>
      <c r="I93" s="167"/>
      <c r="J93" s="132"/>
      <c r="K93" s="129"/>
      <c r="L93" s="167"/>
      <c r="M93" s="132"/>
      <c r="N93" s="129"/>
      <c r="O93" s="133"/>
      <c r="P93" s="52"/>
    </row>
    <row r="94" spans="1:16" s="11" customFormat="1" ht="210" x14ac:dyDescent="0.25">
      <c r="A94" s="153"/>
      <c r="B94" s="165" t="s">
        <v>349</v>
      </c>
      <c r="C94" s="178" t="s">
        <v>89</v>
      </c>
      <c r="D94" s="128"/>
      <c r="E94" s="127"/>
      <c r="F94" s="167" t="s">
        <v>88</v>
      </c>
      <c r="G94" s="130"/>
      <c r="H94" s="131"/>
      <c r="I94" s="167" t="s">
        <v>62</v>
      </c>
      <c r="J94" s="132"/>
      <c r="K94" s="129"/>
      <c r="L94" s="167" t="s">
        <v>52</v>
      </c>
      <c r="M94" s="132"/>
      <c r="N94" s="129"/>
      <c r="O94" s="133" t="s">
        <v>376</v>
      </c>
      <c r="P94" s="52"/>
    </row>
    <row r="95" spans="1:16" s="11" customFormat="1" ht="60" x14ac:dyDescent="0.25">
      <c r="A95" s="153"/>
      <c r="B95" s="165" t="s">
        <v>350</v>
      </c>
      <c r="C95" s="178" t="s">
        <v>84</v>
      </c>
      <c r="D95" s="128"/>
      <c r="E95" s="127"/>
      <c r="F95" s="167" t="s">
        <v>86</v>
      </c>
      <c r="G95" s="130"/>
      <c r="H95" s="131"/>
      <c r="I95" s="167" t="s">
        <v>62</v>
      </c>
      <c r="J95" s="132"/>
      <c r="K95" s="129"/>
      <c r="L95" s="167" t="s">
        <v>52</v>
      </c>
      <c r="M95" s="132"/>
      <c r="N95" s="129"/>
      <c r="O95" s="133" t="s">
        <v>377</v>
      </c>
      <c r="P95" s="52"/>
    </row>
    <row r="96" spans="1:16" s="11" customFormat="1" ht="60" x14ac:dyDescent="0.25">
      <c r="A96" s="153"/>
      <c r="B96" s="165" t="s">
        <v>351</v>
      </c>
      <c r="C96" s="178" t="s">
        <v>85</v>
      </c>
      <c r="D96" s="128"/>
      <c r="E96" s="127"/>
      <c r="F96" s="167" t="s">
        <v>83</v>
      </c>
      <c r="G96" s="130"/>
      <c r="H96" s="131"/>
      <c r="I96" s="167" t="s">
        <v>62</v>
      </c>
      <c r="J96" s="132"/>
      <c r="K96" s="129"/>
      <c r="L96" s="167" t="s">
        <v>52</v>
      </c>
      <c r="M96" s="132"/>
      <c r="N96" s="129"/>
      <c r="O96" s="133" t="s">
        <v>373</v>
      </c>
      <c r="P96" s="52"/>
    </row>
    <row r="97" spans="1:16" s="11" customFormat="1" ht="60" x14ac:dyDescent="0.25">
      <c r="A97" s="153"/>
      <c r="B97" s="165" t="s">
        <v>352</v>
      </c>
      <c r="C97" s="178" t="s">
        <v>20</v>
      </c>
      <c r="D97" s="128"/>
      <c r="E97" s="127"/>
      <c r="F97" s="167" t="s">
        <v>90</v>
      </c>
      <c r="G97" s="130"/>
      <c r="H97" s="131"/>
      <c r="I97" s="167" t="s">
        <v>81</v>
      </c>
      <c r="J97" s="132"/>
      <c r="K97" s="129"/>
      <c r="L97" s="167" t="s">
        <v>52</v>
      </c>
      <c r="M97" s="132"/>
      <c r="N97" s="129"/>
      <c r="O97" s="133" t="s">
        <v>376</v>
      </c>
      <c r="P97" s="52"/>
    </row>
    <row r="98" spans="1:16" s="68" customFormat="1" x14ac:dyDescent="0.25">
      <c r="A98" s="150"/>
      <c r="B98" s="149"/>
      <c r="C98" s="150"/>
      <c r="F98" s="73"/>
      <c r="G98" s="70"/>
      <c r="H98" s="70"/>
      <c r="I98" s="73"/>
      <c r="J98" s="69"/>
      <c r="K98" s="69"/>
      <c r="L98" s="73"/>
      <c r="M98" s="69"/>
      <c r="N98" s="69"/>
      <c r="O98" s="73"/>
      <c r="P98" s="71"/>
    </row>
    <row r="99" spans="1:16" s="11" customFormat="1" x14ac:dyDescent="0.25">
      <c r="A99" s="153"/>
      <c r="B99" s="155">
        <v>8</v>
      </c>
      <c r="C99" s="152" t="s">
        <v>109</v>
      </c>
      <c r="D99" s="12"/>
      <c r="F99" s="154"/>
      <c r="G99" s="39"/>
      <c r="H99" s="34"/>
      <c r="I99" s="154"/>
      <c r="J99" s="51"/>
      <c r="K99" s="44"/>
      <c r="L99" s="154"/>
      <c r="M99" s="51"/>
      <c r="N99" s="44"/>
      <c r="O99" s="154"/>
      <c r="P99" s="52"/>
    </row>
    <row r="100" spans="1:16" s="11" customFormat="1" ht="75" x14ac:dyDescent="0.25">
      <c r="A100" s="153"/>
      <c r="B100" s="155">
        <v>8.1</v>
      </c>
      <c r="C100" s="231" t="s">
        <v>364</v>
      </c>
      <c r="D100" s="128"/>
      <c r="E100" s="127"/>
      <c r="F100" s="167" t="s">
        <v>383</v>
      </c>
      <c r="G100" s="130"/>
      <c r="H100" s="131"/>
      <c r="I100" s="167" t="s">
        <v>357</v>
      </c>
      <c r="J100" s="51"/>
      <c r="K100" s="44"/>
      <c r="L100" s="154" t="s">
        <v>52</v>
      </c>
      <c r="M100" s="51"/>
      <c r="N100" s="44"/>
      <c r="O100" s="133" t="s">
        <v>382</v>
      </c>
      <c r="P100" s="52"/>
    </row>
    <row r="101" spans="1:16" s="11" customFormat="1" ht="90" x14ac:dyDescent="0.25">
      <c r="A101" s="153"/>
      <c r="B101" s="155">
        <v>8.1999999999999993</v>
      </c>
      <c r="C101" s="231" t="s">
        <v>386</v>
      </c>
      <c r="D101" s="128"/>
      <c r="E101" s="127"/>
      <c r="F101" s="167" t="s">
        <v>384</v>
      </c>
      <c r="G101" s="130"/>
      <c r="H101" s="131"/>
      <c r="I101" s="167" t="s">
        <v>357</v>
      </c>
      <c r="J101" s="51"/>
      <c r="K101" s="44"/>
      <c r="L101" s="154" t="s">
        <v>52</v>
      </c>
      <c r="M101" s="51"/>
      <c r="N101" s="44"/>
      <c r="O101" s="133" t="s">
        <v>381</v>
      </c>
      <c r="P101" s="52"/>
    </row>
    <row r="102" spans="1:16" s="68" customFormat="1" x14ac:dyDescent="0.25">
      <c r="A102" s="150"/>
      <c r="B102" s="149"/>
      <c r="C102" s="150"/>
      <c r="F102" s="73"/>
      <c r="G102" s="70"/>
      <c r="H102" s="70"/>
      <c r="I102" s="73"/>
      <c r="J102" s="69"/>
      <c r="K102" s="69"/>
      <c r="L102" s="73"/>
      <c r="M102" s="69"/>
      <c r="N102" s="69"/>
      <c r="O102" s="73"/>
      <c r="P102" s="71"/>
    </row>
    <row r="103" spans="1:16" s="11" customFormat="1" x14ac:dyDescent="0.25">
      <c r="A103" s="153"/>
      <c r="B103" s="155">
        <v>9</v>
      </c>
      <c r="C103" s="152" t="s">
        <v>93</v>
      </c>
      <c r="D103" s="12"/>
      <c r="F103" s="154"/>
      <c r="G103" s="39"/>
      <c r="H103" s="34"/>
      <c r="I103" s="154"/>
      <c r="J103" s="51"/>
      <c r="K103" s="44"/>
      <c r="L103" s="154"/>
      <c r="M103" s="51"/>
      <c r="N103" s="44"/>
      <c r="O103" s="154"/>
      <c r="P103" s="52"/>
    </row>
    <row r="104" spans="1:16" s="11" customFormat="1" ht="75" x14ac:dyDescent="0.25">
      <c r="A104" s="153"/>
      <c r="B104" s="232">
        <v>9.1</v>
      </c>
      <c r="C104" s="231" t="s">
        <v>410</v>
      </c>
      <c r="D104" s="128"/>
      <c r="E104" s="127"/>
      <c r="F104" s="167" t="s">
        <v>411</v>
      </c>
      <c r="G104" s="130"/>
      <c r="H104" s="131"/>
      <c r="I104" s="167" t="s">
        <v>194</v>
      </c>
      <c r="J104" s="132"/>
      <c r="K104" s="129"/>
      <c r="L104" s="167" t="s">
        <v>52</v>
      </c>
      <c r="M104" s="132"/>
      <c r="N104" s="129"/>
      <c r="O104" s="135" t="s">
        <v>382</v>
      </c>
      <c r="P104" s="52"/>
    </row>
    <row r="105" spans="1:16" s="11" customFormat="1" ht="75" x14ac:dyDescent="0.25">
      <c r="A105" s="153"/>
      <c r="B105" s="165">
        <v>9.1999999999999993</v>
      </c>
      <c r="C105" s="231" t="s">
        <v>356</v>
      </c>
      <c r="D105" s="128"/>
      <c r="E105" s="127"/>
      <c r="F105" s="167" t="s">
        <v>385</v>
      </c>
      <c r="G105" s="130"/>
      <c r="H105" s="131"/>
      <c r="I105" s="167" t="s">
        <v>62</v>
      </c>
      <c r="J105" s="132"/>
      <c r="K105" s="129"/>
      <c r="L105" s="167" t="s">
        <v>52</v>
      </c>
      <c r="M105" s="132"/>
      <c r="N105" s="129"/>
      <c r="O105" s="133" t="s">
        <v>382</v>
      </c>
      <c r="P105" s="52"/>
    </row>
    <row r="106" spans="1:16" s="68" customFormat="1" x14ac:dyDescent="0.25">
      <c r="A106" s="150"/>
      <c r="B106" s="149"/>
      <c r="F106" s="73"/>
      <c r="G106" s="70"/>
      <c r="H106" s="70"/>
      <c r="I106" s="73"/>
      <c r="J106" s="69"/>
      <c r="K106" s="69"/>
      <c r="L106" s="73"/>
      <c r="M106" s="69"/>
      <c r="N106" s="69"/>
      <c r="O106" s="73"/>
      <c r="P106" s="71"/>
    </row>
    <row r="107" spans="1:16" x14ac:dyDescent="0.25">
      <c r="C107" s="16"/>
    </row>
    <row r="108" spans="1:16" x14ac:dyDescent="0.25">
      <c r="C108" s="16"/>
    </row>
    <row r="109" spans="1:16" x14ac:dyDescent="0.25">
      <c r="C109" s="16"/>
    </row>
    <row r="110" spans="1:16" x14ac:dyDescent="0.25">
      <c r="C110" s="16"/>
    </row>
  </sheetData>
  <mergeCells count="1">
    <mergeCell ref="C1:P1"/>
  </mergeCells>
  <pageMargins left="0.7" right="0.7" top="0.75" bottom="0.75" header="0.3" footer="0.3"/>
  <pageSetup paperSize="3" scale="64"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outlinePr summaryBelow="0"/>
    <pageSetUpPr fitToPage="1"/>
  </sheetPr>
  <dimension ref="A1:V198"/>
  <sheetViews>
    <sheetView showGridLines="0" tabSelected="1" zoomScale="85" zoomScaleNormal="85" workbookViewId="0">
      <pane ySplit="16" topLeftCell="A128" activePane="bottomLeft" state="frozen"/>
      <selection pane="bottomLeft" activeCell="U174" sqref="U174"/>
    </sheetView>
  </sheetViews>
  <sheetFormatPr defaultRowHeight="15" outlineLevelRow="1" x14ac:dyDescent="0.25"/>
  <cols>
    <col min="1" max="1" width="8.140625" style="27" bestFit="1" customWidth="1"/>
    <col min="2" max="2" width="29" style="17" customWidth="1"/>
    <col min="3" max="3" width="52.42578125" style="17" customWidth="1"/>
    <col min="4" max="5" width="2.140625" style="17" customWidth="1"/>
    <col min="6" max="6" width="9.7109375" style="17" customWidth="1"/>
    <col min="7" max="8" width="2.140625" style="17" customWidth="1"/>
    <col min="9" max="9" width="18.85546875" style="17" customWidth="1"/>
    <col min="10" max="11" width="2.140625" style="17" customWidth="1"/>
    <col min="12" max="12" width="19.28515625" style="17" customWidth="1"/>
    <col min="13" max="13" width="3.140625" style="17" bestFit="1" customWidth="1"/>
    <col min="14" max="14" width="2.140625" style="17" customWidth="1"/>
    <col min="15" max="15" width="9.7109375" style="17" customWidth="1"/>
    <col min="16" max="17" width="2.140625" style="17" customWidth="1"/>
    <col min="18" max="18" width="9.7109375" style="17" customWidth="1"/>
    <col min="19" max="20" width="2.140625" style="17" customWidth="1"/>
    <col min="21" max="21" width="77" style="27" customWidth="1"/>
    <col min="22" max="16384" width="9.140625" style="17"/>
  </cols>
  <sheetData>
    <row r="1" spans="1:22" customFormat="1" ht="28.5" x14ac:dyDescent="0.25">
      <c r="A1" s="21"/>
      <c r="B1" s="17"/>
      <c r="C1" s="356" t="s">
        <v>425</v>
      </c>
      <c r="D1" s="356"/>
      <c r="E1" s="356"/>
      <c r="F1" s="356"/>
      <c r="G1" s="356"/>
      <c r="H1" s="356"/>
      <c r="I1" s="356"/>
      <c r="J1" s="356"/>
      <c r="K1" s="356"/>
      <c r="L1" s="356"/>
      <c r="M1" s="356"/>
      <c r="N1" s="356"/>
      <c r="O1" s="356"/>
      <c r="P1" s="356"/>
      <c r="Q1" s="356"/>
      <c r="R1" s="356"/>
      <c r="S1" s="356"/>
      <c r="T1" s="356"/>
      <c r="U1" s="356"/>
    </row>
    <row r="2" spans="1:22" customFormat="1" ht="15" customHeight="1" outlineLevel="1" x14ac:dyDescent="0.25">
      <c r="A2" s="21"/>
      <c r="B2" s="145"/>
      <c r="C2" s="357" t="s">
        <v>104</v>
      </c>
      <c r="D2" s="357"/>
      <c r="E2" s="357"/>
      <c r="F2" s="357"/>
      <c r="G2" s="357"/>
      <c r="H2" s="357"/>
      <c r="I2" s="357"/>
      <c r="J2" s="357"/>
      <c r="K2" s="357"/>
      <c r="L2" s="357"/>
      <c r="M2" s="357"/>
      <c r="N2" s="357"/>
      <c r="O2" s="357"/>
      <c r="P2" s="357"/>
      <c r="Q2" s="357"/>
      <c r="R2" s="357"/>
      <c r="S2" s="357"/>
      <c r="T2" s="357"/>
      <c r="U2" s="357"/>
    </row>
    <row r="3" spans="1:22" customFormat="1" ht="24" customHeight="1" outlineLevel="1" x14ac:dyDescent="0.25">
      <c r="A3" s="21"/>
      <c r="B3" s="145"/>
      <c r="C3" s="357"/>
      <c r="D3" s="357"/>
      <c r="E3" s="357"/>
      <c r="F3" s="357"/>
      <c r="G3" s="357"/>
      <c r="H3" s="357"/>
      <c r="I3" s="357"/>
      <c r="J3" s="357"/>
      <c r="K3" s="357"/>
      <c r="L3" s="357"/>
      <c r="M3" s="357"/>
      <c r="N3" s="357"/>
      <c r="O3" s="357"/>
      <c r="P3" s="357"/>
      <c r="Q3" s="357"/>
      <c r="R3" s="357"/>
      <c r="S3" s="357"/>
      <c r="T3" s="357"/>
      <c r="U3" s="357"/>
    </row>
    <row r="4" spans="1:22" customFormat="1" outlineLevel="1" collapsed="1" x14ac:dyDescent="0.25">
      <c r="A4" s="21"/>
      <c r="B4" s="8" t="s">
        <v>22</v>
      </c>
      <c r="C4" s="325" t="s">
        <v>421</v>
      </c>
      <c r="D4" s="1"/>
      <c r="E4" s="1"/>
      <c r="F4" s="1"/>
      <c r="G4" s="3"/>
      <c r="H4" s="3"/>
      <c r="I4" s="3"/>
      <c r="J4" s="3"/>
      <c r="K4" s="3"/>
      <c r="L4" s="3"/>
      <c r="M4" s="3"/>
      <c r="N4" s="3"/>
      <c r="O4" s="1"/>
      <c r="P4" s="3"/>
      <c r="Q4" s="3"/>
      <c r="R4" s="1"/>
      <c r="S4" s="3"/>
      <c r="T4" s="3"/>
      <c r="U4" s="21"/>
    </row>
    <row r="5" spans="1:22" customFormat="1" outlineLevel="1" x14ac:dyDescent="0.25">
      <c r="A5" s="21"/>
      <c r="B5" s="8" t="s">
        <v>39</v>
      </c>
      <c r="C5" s="325" t="s">
        <v>434</v>
      </c>
      <c r="D5" s="1"/>
      <c r="E5" s="1"/>
      <c r="F5" s="1"/>
      <c r="G5" s="3"/>
      <c r="H5" s="3"/>
      <c r="I5" s="3"/>
      <c r="J5" s="3"/>
      <c r="K5" s="3"/>
      <c r="L5" s="3"/>
      <c r="M5" s="3"/>
      <c r="N5" s="3"/>
      <c r="O5" s="1"/>
      <c r="P5" s="3"/>
      <c r="Q5" s="3"/>
      <c r="R5" s="1"/>
      <c r="S5" s="3"/>
      <c r="T5" s="3"/>
      <c r="U5" s="21"/>
    </row>
    <row r="6" spans="1:22" customFormat="1" outlineLevel="1" x14ac:dyDescent="0.25">
      <c r="A6" s="21"/>
      <c r="B6" s="8" t="s">
        <v>3</v>
      </c>
      <c r="C6" s="325" t="s">
        <v>422</v>
      </c>
      <c r="D6" s="1"/>
      <c r="E6" s="1"/>
      <c r="F6" s="1"/>
      <c r="G6" s="3"/>
      <c r="H6" s="3"/>
      <c r="I6" s="3"/>
      <c r="J6" s="3"/>
      <c r="K6" s="3"/>
      <c r="L6" s="3"/>
      <c r="M6" s="3"/>
      <c r="N6" s="3"/>
      <c r="O6" s="1"/>
      <c r="P6" s="3"/>
      <c r="Q6" s="3"/>
      <c r="R6" s="1"/>
      <c r="S6" s="3"/>
      <c r="T6" s="3"/>
      <c r="U6" s="21"/>
    </row>
    <row r="7" spans="1:22" customFormat="1" outlineLevel="1" x14ac:dyDescent="0.25">
      <c r="A7" s="21"/>
      <c r="B7" s="8" t="s">
        <v>4</v>
      </c>
      <c r="C7" s="325" t="s">
        <v>423</v>
      </c>
      <c r="D7" s="1"/>
      <c r="E7" s="1"/>
      <c r="F7" s="1"/>
      <c r="G7" s="3"/>
      <c r="H7" s="3"/>
      <c r="I7" s="3"/>
      <c r="J7" s="3"/>
      <c r="K7" s="3"/>
      <c r="L7" s="3"/>
      <c r="M7" s="3"/>
      <c r="N7" s="3"/>
      <c r="O7" s="1"/>
      <c r="P7" s="3"/>
      <c r="Q7" s="3"/>
      <c r="R7" s="1"/>
      <c r="S7" s="3"/>
      <c r="T7" s="3"/>
      <c r="U7" s="21"/>
    </row>
    <row r="8" spans="1:22" customFormat="1" outlineLevel="1" x14ac:dyDescent="0.25">
      <c r="A8" s="21"/>
      <c r="B8" s="8" t="s">
        <v>105</v>
      </c>
      <c r="C8" s="325" t="s">
        <v>438</v>
      </c>
      <c r="D8" s="1"/>
      <c r="E8" s="1"/>
      <c r="F8" s="1"/>
      <c r="G8" s="3"/>
      <c r="H8" s="3"/>
      <c r="I8" s="3"/>
      <c r="J8" s="3"/>
      <c r="K8" s="3"/>
      <c r="L8" s="3"/>
      <c r="M8" s="3"/>
      <c r="N8" s="3"/>
      <c r="O8" s="1"/>
      <c r="P8" s="3"/>
      <c r="Q8" s="3"/>
      <c r="R8" s="1"/>
      <c r="S8" s="3"/>
      <c r="T8" s="3"/>
      <c r="U8" s="21"/>
    </row>
    <row r="9" spans="1:22" customFormat="1" outlineLevel="1" x14ac:dyDescent="0.25">
      <c r="A9" s="21"/>
      <c r="B9" s="8" t="s">
        <v>48</v>
      </c>
      <c r="C9" s="325" t="s">
        <v>424</v>
      </c>
      <c r="D9" s="1"/>
      <c r="E9" s="1"/>
      <c r="F9" s="1"/>
      <c r="G9" s="3"/>
      <c r="H9" s="3"/>
      <c r="I9" s="3"/>
      <c r="J9" s="3"/>
      <c r="K9" s="3"/>
      <c r="L9" s="3"/>
      <c r="M9" s="3"/>
      <c r="N9" s="3"/>
      <c r="O9" s="1"/>
      <c r="P9" s="3"/>
      <c r="Q9" s="3"/>
      <c r="R9" s="1"/>
      <c r="S9" s="3"/>
      <c r="T9" s="3"/>
      <c r="U9" s="21"/>
    </row>
    <row r="10" spans="1:22" customFormat="1" outlineLevel="1" x14ac:dyDescent="0.25">
      <c r="A10" s="21"/>
      <c r="B10" s="8" t="s">
        <v>2</v>
      </c>
      <c r="C10" s="326">
        <v>43315</v>
      </c>
      <c r="D10" s="1"/>
      <c r="E10" s="1"/>
      <c r="F10" s="1"/>
      <c r="G10" s="3"/>
      <c r="H10" s="3"/>
      <c r="I10" s="3"/>
      <c r="J10" s="3"/>
      <c r="K10" s="3"/>
      <c r="L10" s="3"/>
      <c r="M10" s="3"/>
      <c r="N10" s="3"/>
      <c r="O10" s="1"/>
      <c r="P10" s="3"/>
      <c r="Q10" s="3"/>
      <c r="R10" s="1"/>
      <c r="S10" s="3"/>
      <c r="T10" s="3"/>
      <c r="U10" s="21"/>
    </row>
    <row r="11" spans="1:22" customFormat="1" x14ac:dyDescent="0.25">
      <c r="A11" s="21"/>
      <c r="U11" s="21"/>
    </row>
    <row r="12" spans="1:22" s="4" customFormat="1" ht="6" customHeight="1" x14ac:dyDescent="0.25">
      <c r="A12" s="22"/>
      <c r="D12" s="5"/>
      <c r="G12" s="5"/>
      <c r="J12" s="5"/>
      <c r="M12" s="5"/>
      <c r="P12" s="5"/>
      <c r="S12" s="5"/>
      <c r="U12" s="76"/>
    </row>
    <row r="13" spans="1:22" s="81" customFormat="1" x14ac:dyDescent="0.25">
      <c r="A13" s="83"/>
      <c r="D13" s="9"/>
      <c r="F13" s="81" t="s">
        <v>103</v>
      </c>
      <c r="G13" s="9"/>
      <c r="I13" s="81" t="s">
        <v>1</v>
      </c>
      <c r="J13" s="9"/>
      <c r="L13" s="81" t="s">
        <v>0</v>
      </c>
      <c r="M13" s="9"/>
      <c r="O13" s="81" t="s">
        <v>101</v>
      </c>
      <c r="P13" s="9"/>
      <c r="R13" s="81" t="s">
        <v>102</v>
      </c>
      <c r="S13" s="9"/>
    </row>
    <row r="14" spans="1:22" s="18" customFormat="1" x14ac:dyDescent="0.25">
      <c r="A14" s="23" t="s">
        <v>23</v>
      </c>
      <c r="B14" s="352" t="s">
        <v>47</v>
      </c>
      <c r="C14" s="353"/>
      <c r="D14" s="9"/>
      <c r="F14" s="19"/>
      <c r="G14" s="9"/>
      <c r="H14" s="75"/>
      <c r="I14" s="82">
        <v>2016</v>
      </c>
      <c r="J14" s="9"/>
      <c r="K14" s="75"/>
      <c r="L14" s="19">
        <v>2017</v>
      </c>
      <c r="M14" s="9"/>
      <c r="O14" s="19">
        <v>2018</v>
      </c>
      <c r="P14" s="9"/>
      <c r="Q14" s="81"/>
      <c r="R14" s="19"/>
      <c r="S14" s="9"/>
      <c r="U14" s="78" t="s">
        <v>110</v>
      </c>
      <c r="V14" s="79"/>
    </row>
    <row r="15" spans="1:22" s="87" customFormat="1" x14ac:dyDescent="0.25">
      <c r="A15" s="85"/>
      <c r="B15" s="85"/>
      <c r="C15" s="85"/>
      <c r="D15" s="86"/>
      <c r="F15" s="88"/>
      <c r="G15" s="86"/>
      <c r="I15" s="88"/>
      <c r="J15" s="86"/>
      <c r="L15" s="88"/>
      <c r="M15" s="86"/>
      <c r="O15" s="88"/>
      <c r="P15" s="86"/>
      <c r="R15" s="88"/>
      <c r="S15" s="86"/>
    </row>
    <row r="16" spans="1:22" s="6" customFormat="1" ht="6" customHeight="1" x14ac:dyDescent="0.25">
      <c r="A16" s="24"/>
      <c r="D16" s="7"/>
      <c r="G16" s="7"/>
      <c r="J16" s="7"/>
      <c r="M16" s="7"/>
      <c r="P16" s="7"/>
      <c r="S16" s="7"/>
      <c r="U16" s="77"/>
    </row>
    <row r="17" spans="1:21" customFormat="1" x14ac:dyDescent="0.25">
      <c r="A17" s="21"/>
      <c r="U17" s="21"/>
    </row>
    <row r="18" spans="1:21" s="15" customFormat="1" ht="18.75" x14ac:dyDescent="0.25">
      <c r="A18" s="247"/>
      <c r="B18" s="248" t="s">
        <v>343</v>
      </c>
      <c r="C18" s="50"/>
      <c r="U18" s="25"/>
    </row>
    <row r="19" spans="1:21" customFormat="1" x14ac:dyDescent="0.25">
      <c r="A19" s="279"/>
      <c r="B19" s="29"/>
      <c r="C19" s="29"/>
      <c r="D19" s="327"/>
      <c r="E19" s="29"/>
      <c r="F19" s="29"/>
      <c r="G19" s="327"/>
      <c r="H19" s="29"/>
      <c r="I19" s="29"/>
      <c r="J19" s="327"/>
      <c r="K19" s="29"/>
      <c r="L19" s="29"/>
      <c r="M19" s="327"/>
      <c r="N19" s="29"/>
      <c r="O19" s="29"/>
      <c r="P19" s="327"/>
      <c r="Q19" s="29"/>
      <c r="R19" s="29"/>
      <c r="S19" s="327"/>
      <c r="T19" s="29"/>
      <c r="U19" s="255"/>
    </row>
    <row r="20" spans="1:21" customFormat="1" x14ac:dyDescent="0.25">
      <c r="A20" s="236">
        <v>1</v>
      </c>
      <c r="B20" s="249" t="s">
        <v>346</v>
      </c>
      <c r="C20" s="29"/>
      <c r="D20" s="327"/>
      <c r="E20" s="29"/>
      <c r="F20" s="29"/>
      <c r="G20" s="327"/>
      <c r="H20" s="29"/>
      <c r="I20" s="328">
        <v>9157</v>
      </c>
      <c r="J20" s="327"/>
      <c r="K20" s="29"/>
      <c r="L20" s="292">
        <v>9183</v>
      </c>
      <c r="M20" s="327"/>
      <c r="N20" s="29"/>
      <c r="O20" s="29"/>
      <c r="P20" s="327"/>
      <c r="Q20" s="29"/>
      <c r="R20" s="29"/>
      <c r="S20" s="327"/>
      <c r="T20" s="29"/>
      <c r="U20" s="253" t="s">
        <v>389</v>
      </c>
    </row>
    <row r="21" spans="1:21" customFormat="1" x14ac:dyDescent="0.25">
      <c r="A21" s="250">
        <v>1.1000000000000001</v>
      </c>
      <c r="B21" s="279" t="s">
        <v>7</v>
      </c>
      <c r="C21" s="29"/>
      <c r="D21" s="327"/>
      <c r="E21" s="29"/>
      <c r="F21" s="292"/>
      <c r="G21" s="329"/>
      <c r="H21" s="292"/>
      <c r="I21" s="328">
        <v>5750</v>
      </c>
      <c r="J21" s="329"/>
      <c r="K21" s="292"/>
      <c r="L21" s="292">
        <v>5754</v>
      </c>
      <c r="M21" s="329"/>
      <c r="N21" s="292"/>
      <c r="O21" s="292"/>
      <c r="P21" s="329"/>
      <c r="Q21" s="292"/>
      <c r="R21" s="292"/>
      <c r="S21" s="327"/>
      <c r="T21" s="29"/>
      <c r="U21" s="330" t="s">
        <v>432</v>
      </c>
    </row>
    <row r="22" spans="1:21" customFormat="1" x14ac:dyDescent="0.25">
      <c r="A22" s="250">
        <v>1.2</v>
      </c>
      <c r="B22" s="279" t="s">
        <v>8</v>
      </c>
      <c r="C22" s="29"/>
      <c r="D22" s="327"/>
      <c r="E22" s="29"/>
      <c r="F22" s="292"/>
      <c r="G22" s="329"/>
      <c r="H22" s="292"/>
      <c r="I22" s="328">
        <v>3284</v>
      </c>
      <c r="J22" s="329"/>
      <c r="K22" s="292"/>
      <c r="L22" s="292">
        <v>3285</v>
      </c>
      <c r="M22" s="329"/>
      <c r="N22" s="292"/>
      <c r="O22" s="292"/>
      <c r="P22" s="329"/>
      <c r="Q22" s="292"/>
      <c r="R22" s="292"/>
      <c r="S22" s="327"/>
      <c r="T22" s="29"/>
      <c r="U22" s="331" t="s">
        <v>433</v>
      </c>
    </row>
    <row r="23" spans="1:21" customFormat="1" x14ac:dyDescent="0.25">
      <c r="A23" s="250">
        <v>1.3</v>
      </c>
      <c r="B23" s="279" t="s">
        <v>9</v>
      </c>
      <c r="C23" s="29"/>
      <c r="D23" s="327"/>
      <c r="E23" s="29"/>
      <c r="F23" s="292"/>
      <c r="G23" s="329"/>
      <c r="H23" s="292"/>
      <c r="I23" s="328" t="s">
        <v>388</v>
      </c>
      <c r="J23" s="332"/>
      <c r="K23" s="292"/>
      <c r="L23" s="328" t="s">
        <v>388</v>
      </c>
      <c r="M23" s="329"/>
      <c r="N23" s="292"/>
      <c r="O23" s="292"/>
      <c r="P23" s="329"/>
      <c r="Q23" s="292"/>
      <c r="R23" s="292"/>
      <c r="S23" s="327"/>
      <c r="T23" s="29"/>
      <c r="U23" s="255"/>
    </row>
    <row r="24" spans="1:21" customFormat="1" x14ac:dyDescent="0.25">
      <c r="A24" s="250">
        <v>1.4</v>
      </c>
      <c r="B24" s="279" t="s">
        <v>18</v>
      </c>
      <c r="C24" s="29"/>
      <c r="D24" s="327"/>
      <c r="E24" s="29"/>
      <c r="F24" s="292"/>
      <c r="G24" s="329"/>
      <c r="H24" s="292"/>
      <c r="I24" s="328" t="s">
        <v>388</v>
      </c>
      <c r="J24" s="332"/>
      <c r="K24" s="292"/>
      <c r="L24" s="328" t="s">
        <v>388</v>
      </c>
      <c r="M24" s="329"/>
      <c r="N24" s="292"/>
      <c r="O24" s="292"/>
      <c r="P24" s="329"/>
      <c r="Q24" s="292"/>
      <c r="R24" s="292"/>
      <c r="S24" s="327"/>
      <c r="T24" s="29"/>
      <c r="U24" s="279"/>
    </row>
    <row r="25" spans="1:21" customFormat="1" x14ac:dyDescent="0.25">
      <c r="A25" s="250">
        <v>1.5</v>
      </c>
      <c r="B25" s="279" t="s">
        <v>91</v>
      </c>
      <c r="C25" s="29"/>
      <c r="D25" s="327"/>
      <c r="E25" s="29"/>
      <c r="F25" s="292"/>
      <c r="G25" s="329"/>
      <c r="H25" s="292"/>
      <c r="I25" s="328">
        <v>123</v>
      </c>
      <c r="J25" s="329"/>
      <c r="K25" s="292"/>
      <c r="L25" s="292">
        <v>144</v>
      </c>
      <c r="M25" s="329"/>
      <c r="N25" s="292"/>
      <c r="O25" s="292"/>
      <c r="P25" s="329"/>
      <c r="Q25" s="292"/>
      <c r="R25" s="292"/>
      <c r="S25" s="327"/>
      <c r="T25" s="29"/>
      <c r="U25" s="279"/>
    </row>
    <row r="26" spans="1:21" customFormat="1" x14ac:dyDescent="0.25">
      <c r="A26" s="250" t="s">
        <v>24</v>
      </c>
      <c r="B26" s="279" t="s">
        <v>92</v>
      </c>
      <c r="C26" s="29"/>
      <c r="D26" s="327"/>
      <c r="E26" s="29"/>
      <c r="F26" s="292"/>
      <c r="G26" s="329"/>
      <c r="H26" s="292"/>
      <c r="I26" s="328" t="s">
        <v>388</v>
      </c>
      <c r="J26" s="329"/>
      <c r="K26" s="292"/>
      <c r="L26" s="328" t="s">
        <v>388</v>
      </c>
      <c r="M26" s="329"/>
      <c r="N26" s="292"/>
      <c r="O26" s="292"/>
      <c r="P26" s="329"/>
      <c r="Q26" s="292"/>
      <c r="R26" s="292"/>
      <c r="S26" s="327"/>
      <c r="T26" s="29"/>
      <c r="U26" s="279"/>
    </row>
    <row r="27" spans="1:21" customFormat="1" x14ac:dyDescent="0.25">
      <c r="A27" s="250" t="s">
        <v>25</v>
      </c>
      <c r="B27" s="279" t="s">
        <v>13</v>
      </c>
      <c r="C27" s="29"/>
      <c r="D27" s="327"/>
      <c r="E27" s="29"/>
      <c r="F27" s="292"/>
      <c r="G27" s="329"/>
      <c r="H27" s="292"/>
      <c r="I27" s="328" t="s">
        <v>388</v>
      </c>
      <c r="J27" s="329"/>
      <c r="K27" s="292"/>
      <c r="L27" s="328" t="s">
        <v>388</v>
      </c>
      <c r="M27" s="329"/>
      <c r="N27" s="292"/>
      <c r="O27" s="292"/>
      <c r="P27" s="329"/>
      <c r="Q27" s="292"/>
      <c r="R27" s="292"/>
      <c r="S27" s="327"/>
      <c r="T27" s="29"/>
      <c r="U27" s="279"/>
    </row>
    <row r="28" spans="1:21" customFormat="1" x14ac:dyDescent="0.25">
      <c r="A28" s="250" t="s">
        <v>26</v>
      </c>
      <c r="B28" s="279" t="s">
        <v>12</v>
      </c>
      <c r="C28" s="29"/>
      <c r="D28" s="327"/>
      <c r="E28" s="29"/>
      <c r="F28" s="292"/>
      <c r="G28" s="329"/>
      <c r="H28" s="292"/>
      <c r="I28" s="328">
        <v>113</v>
      </c>
      <c r="J28" s="329"/>
      <c r="K28" s="292"/>
      <c r="L28" s="324">
        <v>134</v>
      </c>
      <c r="M28" s="329"/>
      <c r="N28" s="292"/>
      <c r="O28" s="292"/>
      <c r="P28" s="329"/>
      <c r="Q28" s="292"/>
      <c r="R28" s="292"/>
      <c r="S28" s="327"/>
      <c r="T28" s="29"/>
      <c r="U28" s="279"/>
    </row>
    <row r="29" spans="1:21" customFormat="1" x14ac:dyDescent="0.25">
      <c r="A29" s="250" t="s">
        <v>27</v>
      </c>
      <c r="B29" s="279" t="s">
        <v>10</v>
      </c>
      <c r="C29" s="29"/>
      <c r="D29" s="327"/>
      <c r="E29" s="29"/>
      <c r="F29" s="292"/>
      <c r="G29" s="329"/>
      <c r="H29" s="292"/>
      <c r="I29" s="328">
        <v>10</v>
      </c>
      <c r="J29" s="329"/>
      <c r="K29" s="292"/>
      <c r="L29" s="298">
        <v>10</v>
      </c>
      <c r="M29" s="329"/>
      <c r="N29" s="292"/>
      <c r="O29" s="292"/>
      <c r="P29" s="329"/>
      <c r="Q29" s="292"/>
      <c r="R29" s="292"/>
      <c r="S29" s="327"/>
      <c r="T29" s="29"/>
      <c r="U29" s="279"/>
    </row>
    <row r="30" spans="1:21" customFormat="1" x14ac:dyDescent="0.25">
      <c r="A30" s="250" t="s">
        <v>28</v>
      </c>
      <c r="B30" s="279" t="s">
        <v>11</v>
      </c>
      <c r="C30" s="29"/>
      <c r="D30" s="327"/>
      <c r="E30" s="29"/>
      <c r="F30" s="292"/>
      <c r="G30" s="329"/>
      <c r="H30" s="292"/>
      <c r="I30" s="328" t="s">
        <v>388</v>
      </c>
      <c r="J30" s="329"/>
      <c r="K30" s="292"/>
      <c r="L30" s="328" t="s">
        <v>388</v>
      </c>
      <c r="M30" s="329"/>
      <c r="N30" s="292"/>
      <c r="O30" s="292"/>
      <c r="P30" s="329"/>
      <c r="Q30" s="292"/>
      <c r="R30" s="292"/>
      <c r="S30" s="327"/>
      <c r="T30" s="29"/>
      <c r="U30" s="279"/>
    </row>
    <row r="31" spans="1:21" customFormat="1" x14ac:dyDescent="0.25">
      <c r="A31" s="250">
        <v>1.6</v>
      </c>
      <c r="B31" s="279" t="s">
        <v>168</v>
      </c>
      <c r="C31" s="29"/>
      <c r="D31" s="327"/>
      <c r="E31" s="29"/>
      <c r="F31" s="292"/>
      <c r="G31" s="329"/>
      <c r="H31" s="292"/>
      <c r="I31" s="328" t="s">
        <v>388</v>
      </c>
      <c r="J31" s="329"/>
      <c r="K31" s="292"/>
      <c r="L31" s="328" t="s">
        <v>388</v>
      </c>
      <c r="M31" s="329"/>
      <c r="N31" s="292"/>
      <c r="O31" s="292"/>
      <c r="P31" s="329"/>
      <c r="Q31" s="292"/>
      <c r="R31" s="292"/>
      <c r="S31" s="327"/>
      <c r="T31" s="29"/>
      <c r="U31" s="279"/>
    </row>
    <row r="32" spans="1:21" customFormat="1" x14ac:dyDescent="0.25">
      <c r="A32" s="279"/>
      <c r="B32" s="29"/>
      <c r="C32" s="29"/>
      <c r="D32" s="327"/>
      <c r="E32" s="29"/>
      <c r="F32" s="292"/>
      <c r="G32" s="329"/>
      <c r="H32" s="292"/>
      <c r="I32" s="292"/>
      <c r="J32" s="329"/>
      <c r="K32" s="292"/>
      <c r="L32" s="292"/>
      <c r="M32" s="329"/>
      <c r="N32" s="292"/>
      <c r="O32" s="292"/>
      <c r="P32" s="329"/>
      <c r="Q32" s="292"/>
      <c r="R32" s="292"/>
      <c r="S32" s="327"/>
      <c r="T32" s="29"/>
      <c r="U32" s="279"/>
    </row>
    <row r="33" spans="1:22" s="219" customFormat="1" ht="18.75" x14ac:dyDescent="0.25">
      <c r="A33" s="251" t="s">
        <v>347</v>
      </c>
      <c r="B33" s="251"/>
      <c r="C33" s="252"/>
      <c r="D33" s="252"/>
      <c r="E33" s="333"/>
      <c r="F33" s="333"/>
      <c r="G33" s="333"/>
      <c r="H33" s="333"/>
      <c r="I33" s="333"/>
      <c r="J33" s="333"/>
      <c r="K33" s="333"/>
      <c r="L33" s="333"/>
      <c r="M33" s="333"/>
      <c r="N33" s="333"/>
      <c r="O33" s="333"/>
      <c r="P33" s="333"/>
      <c r="Q33" s="333"/>
      <c r="R33" s="333"/>
      <c r="S33" s="333"/>
      <c r="T33" s="252"/>
      <c r="U33" s="334"/>
    </row>
    <row r="34" spans="1:22" customFormat="1" outlineLevel="1" x14ac:dyDescent="0.25">
      <c r="A34" s="236">
        <v>2</v>
      </c>
      <c r="B34" s="249" t="s">
        <v>44</v>
      </c>
      <c r="C34" s="29"/>
      <c r="D34" s="327"/>
      <c r="E34" s="29"/>
      <c r="F34" s="292"/>
      <c r="G34" s="329"/>
      <c r="H34" s="292"/>
      <c r="I34" s="307">
        <f>I49+I62</f>
        <v>34588048</v>
      </c>
      <c r="J34" s="283"/>
      <c r="K34" s="298"/>
      <c r="L34" s="298">
        <f>L49+L62</f>
        <v>33235708</v>
      </c>
      <c r="M34" s="329"/>
      <c r="N34" s="292"/>
      <c r="O34" s="292"/>
      <c r="P34" s="329"/>
      <c r="Q34" s="292"/>
      <c r="R34" s="292"/>
      <c r="S34" s="327"/>
      <c r="T34" s="29"/>
      <c r="U34" s="233" t="s">
        <v>392</v>
      </c>
    </row>
    <row r="35" spans="1:22" customFormat="1" outlineLevel="1" x14ac:dyDescent="0.25">
      <c r="A35" s="250">
        <v>2.1</v>
      </c>
      <c r="B35" s="279" t="s">
        <v>7</v>
      </c>
      <c r="C35" s="29"/>
      <c r="D35" s="327"/>
      <c r="E35" s="29"/>
      <c r="F35" s="292"/>
      <c r="G35" s="329"/>
      <c r="H35" s="292"/>
      <c r="I35" s="322"/>
      <c r="J35" s="323"/>
      <c r="K35" s="324"/>
      <c r="L35" s="324"/>
      <c r="M35" s="329"/>
      <c r="N35" s="292"/>
      <c r="O35" s="292"/>
      <c r="P35" s="329"/>
      <c r="Q35" s="292"/>
      <c r="R35" s="292"/>
      <c r="S35" s="327"/>
      <c r="T35" s="29"/>
      <c r="U35" s="350"/>
      <c r="V35" s="17"/>
    </row>
    <row r="36" spans="1:22" customFormat="1" outlineLevel="1" x14ac:dyDescent="0.25">
      <c r="A36" s="250">
        <v>2.2000000000000002</v>
      </c>
      <c r="B36" s="279" t="s">
        <v>8</v>
      </c>
      <c r="C36" s="29"/>
      <c r="D36" s="327"/>
      <c r="E36" s="29"/>
      <c r="F36" s="292"/>
      <c r="G36" s="329"/>
      <c r="H36" s="292"/>
      <c r="I36" s="322"/>
      <c r="J36" s="323"/>
      <c r="K36" s="324"/>
      <c r="L36" s="324"/>
      <c r="M36" s="329"/>
      <c r="N36" s="292"/>
      <c r="O36" s="292"/>
      <c r="P36" s="329"/>
      <c r="Q36" s="292"/>
      <c r="R36" s="292"/>
      <c r="S36" s="327"/>
      <c r="T36" s="29"/>
      <c r="U36" s="336"/>
    </row>
    <row r="37" spans="1:22" customFormat="1" outlineLevel="1" x14ac:dyDescent="0.25">
      <c r="A37" s="250">
        <v>2.2999999999999998</v>
      </c>
      <c r="B37" s="279" t="s">
        <v>9</v>
      </c>
      <c r="C37" s="29"/>
      <c r="D37" s="327"/>
      <c r="E37" s="29"/>
      <c r="F37" s="292"/>
      <c r="G37" s="329"/>
      <c r="H37" s="292"/>
      <c r="I37" s="322"/>
      <c r="J37" s="323"/>
      <c r="K37" s="324"/>
      <c r="L37" s="322"/>
      <c r="M37" s="329"/>
      <c r="N37" s="292"/>
      <c r="O37" s="292"/>
      <c r="P37" s="329"/>
      <c r="Q37" s="292"/>
      <c r="R37" s="292"/>
      <c r="S37" s="327"/>
      <c r="T37" s="29"/>
      <c r="U37" s="253"/>
    </row>
    <row r="38" spans="1:22" customFormat="1" outlineLevel="1" x14ac:dyDescent="0.25">
      <c r="A38" s="250">
        <v>2.4</v>
      </c>
      <c r="B38" s="279" t="s">
        <v>18</v>
      </c>
      <c r="C38" s="29"/>
      <c r="D38" s="327"/>
      <c r="E38" s="29"/>
      <c r="F38" s="292"/>
      <c r="G38" s="329"/>
      <c r="H38" s="292"/>
      <c r="I38" s="322"/>
      <c r="J38" s="323"/>
      <c r="K38" s="324"/>
      <c r="L38" s="324"/>
      <c r="M38" s="329"/>
      <c r="N38" s="292"/>
      <c r="O38" s="292"/>
      <c r="P38" s="329"/>
      <c r="Q38" s="292"/>
      <c r="R38" s="292"/>
      <c r="S38" s="327"/>
      <c r="T38" s="29"/>
      <c r="U38" s="253"/>
    </row>
    <row r="39" spans="1:22" customFormat="1" outlineLevel="1" x14ac:dyDescent="0.25">
      <c r="A39" s="250">
        <v>2.5</v>
      </c>
      <c r="B39" s="279" t="s">
        <v>91</v>
      </c>
      <c r="C39" s="29"/>
      <c r="D39" s="327"/>
      <c r="E39" s="29"/>
      <c r="F39" s="292"/>
      <c r="G39" s="329"/>
      <c r="H39" s="292"/>
      <c r="I39" s="322"/>
      <c r="J39" s="323"/>
      <c r="K39" s="324"/>
      <c r="L39" s="324"/>
      <c r="M39" s="329"/>
      <c r="N39" s="292"/>
      <c r="O39" s="292"/>
      <c r="P39" s="329"/>
      <c r="Q39" s="292"/>
      <c r="R39" s="292"/>
      <c r="S39" s="327"/>
      <c r="T39" s="29"/>
      <c r="U39" s="279"/>
    </row>
    <row r="40" spans="1:22" customFormat="1" outlineLevel="1" x14ac:dyDescent="0.25">
      <c r="A40" s="250" t="s">
        <v>40</v>
      </c>
      <c r="B40" s="279" t="s">
        <v>92</v>
      </c>
      <c r="C40" s="29"/>
      <c r="D40" s="327"/>
      <c r="E40" s="29"/>
      <c r="F40" s="292"/>
      <c r="G40" s="329"/>
      <c r="H40" s="292"/>
      <c r="I40" s="328"/>
      <c r="J40" s="323"/>
      <c r="K40" s="324"/>
      <c r="L40" s="328"/>
      <c r="M40" s="329"/>
      <c r="N40" s="292"/>
      <c r="O40" s="292"/>
      <c r="P40" s="329"/>
      <c r="Q40" s="292"/>
      <c r="R40" s="292"/>
      <c r="S40" s="327"/>
      <c r="T40" s="29"/>
      <c r="U40" s="279"/>
    </row>
    <row r="41" spans="1:22" customFormat="1" outlineLevel="1" x14ac:dyDescent="0.25">
      <c r="A41" s="250" t="s">
        <v>29</v>
      </c>
      <c r="B41" s="279" t="s">
        <v>13</v>
      </c>
      <c r="C41" s="29"/>
      <c r="D41" s="327"/>
      <c r="E41" s="29"/>
      <c r="F41" s="292"/>
      <c r="G41" s="329"/>
      <c r="H41" s="292"/>
      <c r="I41" s="328"/>
      <c r="J41" s="323"/>
      <c r="K41" s="324"/>
      <c r="L41" s="328"/>
      <c r="M41" s="329"/>
      <c r="N41" s="292"/>
      <c r="O41" s="292"/>
      <c r="P41" s="329"/>
      <c r="Q41" s="292"/>
      <c r="R41" s="292"/>
      <c r="S41" s="327"/>
      <c r="T41" s="29"/>
      <c r="U41" s="279"/>
    </row>
    <row r="42" spans="1:22" customFormat="1" outlineLevel="1" x14ac:dyDescent="0.25">
      <c r="A42" s="250" t="s">
        <v>30</v>
      </c>
      <c r="B42" s="279" t="s">
        <v>12</v>
      </c>
      <c r="C42" s="29"/>
      <c r="D42" s="327"/>
      <c r="E42" s="29"/>
      <c r="F42" s="292"/>
      <c r="G42" s="329"/>
      <c r="H42" s="292"/>
      <c r="I42" s="322"/>
      <c r="J42" s="323"/>
      <c r="K42" s="324"/>
      <c r="L42" s="324"/>
      <c r="M42" s="329"/>
      <c r="N42" s="292"/>
      <c r="O42" s="292"/>
      <c r="P42" s="329"/>
      <c r="Q42" s="292"/>
      <c r="R42" s="292"/>
      <c r="S42" s="327"/>
      <c r="T42" s="29"/>
      <c r="U42" s="279"/>
    </row>
    <row r="43" spans="1:22" customFormat="1" outlineLevel="1" x14ac:dyDescent="0.25">
      <c r="A43" s="250" t="s">
        <v>31</v>
      </c>
      <c r="B43" s="279" t="s">
        <v>10</v>
      </c>
      <c r="C43" s="29"/>
      <c r="D43" s="327"/>
      <c r="E43" s="29"/>
      <c r="F43" s="292"/>
      <c r="G43" s="329"/>
      <c r="H43" s="292"/>
      <c r="I43" s="322"/>
      <c r="J43" s="323"/>
      <c r="K43" s="324"/>
      <c r="L43" s="324"/>
      <c r="M43" s="329"/>
      <c r="N43" s="292"/>
      <c r="O43" s="292"/>
      <c r="P43" s="329"/>
      <c r="Q43" s="292"/>
      <c r="R43" s="292"/>
      <c r="S43" s="327"/>
      <c r="T43" s="29"/>
      <c r="U43" s="279"/>
    </row>
    <row r="44" spans="1:22" customFormat="1" outlineLevel="1" x14ac:dyDescent="0.25">
      <c r="A44" s="250" t="s">
        <v>32</v>
      </c>
      <c r="B44" s="279" t="s">
        <v>11</v>
      </c>
      <c r="C44" s="29"/>
      <c r="D44" s="327"/>
      <c r="E44" s="29"/>
      <c r="F44" s="292"/>
      <c r="G44" s="329"/>
      <c r="H44" s="292"/>
      <c r="I44" s="328"/>
      <c r="J44" s="323"/>
      <c r="K44" s="324"/>
      <c r="L44" s="328"/>
      <c r="M44" s="329"/>
      <c r="N44" s="292"/>
      <c r="O44" s="292"/>
      <c r="P44" s="329"/>
      <c r="Q44" s="292"/>
      <c r="R44" s="292"/>
      <c r="S44" s="327"/>
      <c r="T44" s="29"/>
      <c r="U44" s="279"/>
    </row>
    <row r="45" spans="1:22" customFormat="1" outlineLevel="1" x14ac:dyDescent="0.25">
      <c r="A45" s="250">
        <v>2.6</v>
      </c>
      <c r="B45" s="279" t="s">
        <v>168</v>
      </c>
      <c r="C45" s="29"/>
      <c r="D45" s="327"/>
      <c r="E45" s="29"/>
      <c r="F45" s="292"/>
      <c r="G45" s="329"/>
      <c r="H45" s="292"/>
      <c r="I45" s="328"/>
      <c r="J45" s="323"/>
      <c r="K45" s="324"/>
      <c r="L45" s="328"/>
      <c r="M45" s="329"/>
      <c r="N45" s="292"/>
      <c r="O45" s="292"/>
      <c r="P45" s="329"/>
      <c r="Q45" s="292"/>
      <c r="R45" s="292"/>
      <c r="S45" s="327"/>
      <c r="T45" s="29"/>
      <c r="U45" s="279"/>
    </row>
    <row r="46" spans="1:22" customFormat="1" x14ac:dyDescent="0.25">
      <c r="A46" s="279"/>
      <c r="B46" s="29"/>
      <c r="C46" s="29"/>
      <c r="D46" s="327"/>
      <c r="E46" s="29"/>
      <c r="F46" s="292"/>
      <c r="G46" s="329"/>
      <c r="H46" s="292"/>
      <c r="I46" s="292"/>
      <c r="J46" s="329"/>
      <c r="K46" s="292"/>
      <c r="L46" s="292"/>
      <c r="M46" s="329"/>
      <c r="N46" s="292"/>
      <c r="O46" s="292"/>
      <c r="P46" s="329"/>
      <c r="Q46" s="292"/>
      <c r="R46" s="292"/>
      <c r="S46" s="327"/>
      <c r="T46" s="29"/>
      <c r="U46" s="279"/>
    </row>
    <row r="47" spans="1:22" s="219" customFormat="1" ht="18.75" x14ac:dyDescent="0.25">
      <c r="A47" s="251" t="s">
        <v>347</v>
      </c>
      <c r="B47" s="251"/>
      <c r="C47" s="252"/>
      <c r="E47" s="220"/>
      <c r="F47" s="220"/>
      <c r="G47" s="220"/>
      <c r="H47" s="220"/>
      <c r="I47" s="220"/>
      <c r="J47" s="220"/>
      <c r="K47" s="220"/>
      <c r="L47" s="220"/>
      <c r="M47" s="220"/>
      <c r="N47" s="220"/>
      <c r="O47" s="220"/>
      <c r="P47" s="220"/>
      <c r="Q47" s="220"/>
      <c r="R47" s="220"/>
      <c r="S47" s="220"/>
      <c r="U47" s="221"/>
    </row>
    <row r="48" spans="1:22" customFormat="1" outlineLevel="1" x14ac:dyDescent="0.25">
      <c r="A48" s="237"/>
      <c r="B48" s="29"/>
      <c r="C48" s="29"/>
      <c r="D48" s="2"/>
      <c r="F48" s="179"/>
      <c r="G48" s="180"/>
      <c r="H48" s="179"/>
      <c r="I48" s="179"/>
      <c r="J48" s="180"/>
      <c r="K48" s="179"/>
      <c r="L48" s="179"/>
      <c r="M48" s="180"/>
      <c r="N48" s="179"/>
      <c r="O48" s="179"/>
      <c r="P48" s="180"/>
      <c r="Q48" s="179"/>
      <c r="R48" s="179"/>
      <c r="S48" s="2"/>
      <c r="U48" s="21"/>
    </row>
    <row r="49" spans="1:21" customFormat="1" ht="30" outlineLevel="1" x14ac:dyDescent="0.25">
      <c r="A49" s="236" t="s">
        <v>218</v>
      </c>
      <c r="B49" s="249" t="s">
        <v>45</v>
      </c>
      <c r="C49" s="29"/>
      <c r="D49" s="2"/>
      <c r="F49" s="179"/>
      <c r="G49" s="180"/>
      <c r="H49" s="179"/>
      <c r="I49" s="307">
        <v>33968857</v>
      </c>
      <c r="J49" s="283"/>
      <c r="K49" s="298"/>
      <c r="L49" s="298">
        <v>32704879</v>
      </c>
      <c r="M49" s="329"/>
      <c r="N49" s="292"/>
      <c r="O49" s="292"/>
      <c r="P49" s="329"/>
      <c r="Q49" s="292"/>
      <c r="R49" s="292"/>
      <c r="S49" s="327"/>
      <c r="T49" s="29"/>
      <c r="U49" s="335" t="s">
        <v>390</v>
      </c>
    </row>
    <row r="50" spans="1:21" customFormat="1" outlineLevel="1" x14ac:dyDescent="0.25">
      <c r="A50" s="250" t="s">
        <v>219</v>
      </c>
      <c r="B50" s="237" t="s">
        <v>7</v>
      </c>
      <c r="C50" s="29"/>
      <c r="D50" s="2"/>
      <c r="F50" s="179"/>
      <c r="G50" s="180"/>
      <c r="H50" s="179"/>
      <c r="I50" s="322">
        <v>27146505</v>
      </c>
      <c r="J50" s="323"/>
      <c r="K50" s="324"/>
      <c r="L50" s="324">
        <v>27724637</v>
      </c>
      <c r="M50" s="329"/>
      <c r="N50" s="292"/>
      <c r="O50" s="292"/>
      <c r="P50" s="329"/>
      <c r="Q50" s="292"/>
      <c r="R50" s="292"/>
      <c r="S50" s="327"/>
      <c r="T50" s="29"/>
      <c r="U50" s="350" t="s">
        <v>431</v>
      </c>
    </row>
    <row r="51" spans="1:21" customFormat="1" outlineLevel="1" x14ac:dyDescent="0.25">
      <c r="A51" s="250" t="s">
        <v>220</v>
      </c>
      <c r="B51" s="237" t="s">
        <v>8</v>
      </c>
      <c r="C51" s="29"/>
      <c r="D51" s="2"/>
      <c r="F51" s="179"/>
      <c r="G51" s="180"/>
      <c r="H51" s="179"/>
      <c r="I51" s="322">
        <v>6387388</v>
      </c>
      <c r="J51" s="323"/>
      <c r="K51" s="324"/>
      <c r="L51" s="324">
        <v>4625242</v>
      </c>
      <c r="M51" s="329"/>
      <c r="N51" s="292"/>
      <c r="O51" s="292"/>
      <c r="P51" s="329"/>
      <c r="Q51" s="292"/>
      <c r="R51" s="292"/>
      <c r="S51" s="327"/>
      <c r="T51" s="29"/>
      <c r="U51" s="336"/>
    </row>
    <row r="52" spans="1:21" customFormat="1" outlineLevel="1" x14ac:dyDescent="0.25">
      <c r="A52" s="250" t="s">
        <v>221</v>
      </c>
      <c r="B52" s="237" t="s">
        <v>9</v>
      </c>
      <c r="C52" s="29"/>
      <c r="D52" s="2"/>
      <c r="F52" s="179"/>
      <c r="G52" s="180"/>
      <c r="H52" s="179"/>
      <c r="I52" s="322">
        <v>0</v>
      </c>
      <c r="J52" s="323"/>
      <c r="K52" s="324"/>
      <c r="L52" s="322">
        <v>0</v>
      </c>
      <c r="M52" s="329"/>
      <c r="N52" s="292"/>
      <c r="O52" s="292"/>
      <c r="P52" s="329"/>
      <c r="Q52" s="292"/>
      <c r="R52" s="292"/>
      <c r="S52" s="327"/>
      <c r="T52" s="29"/>
      <c r="U52" s="253"/>
    </row>
    <row r="53" spans="1:21" customFormat="1" outlineLevel="1" x14ac:dyDescent="0.25">
      <c r="A53" s="250" t="s">
        <v>222</v>
      </c>
      <c r="B53" s="237" t="s">
        <v>18</v>
      </c>
      <c r="C53" s="29"/>
      <c r="D53" s="2"/>
      <c r="F53" s="179"/>
      <c r="G53" s="180"/>
      <c r="H53" s="179"/>
      <c r="I53" s="322">
        <v>28153</v>
      </c>
      <c r="J53" s="323"/>
      <c r="K53" s="324"/>
      <c r="L53" s="324">
        <v>0</v>
      </c>
      <c r="M53" s="329"/>
      <c r="N53" s="292"/>
      <c r="O53" s="292"/>
      <c r="P53" s="329"/>
      <c r="Q53" s="292"/>
      <c r="R53" s="292"/>
      <c r="S53" s="327"/>
      <c r="T53" s="29"/>
      <c r="U53" s="253" t="s">
        <v>391</v>
      </c>
    </row>
    <row r="54" spans="1:21" customFormat="1" outlineLevel="1" x14ac:dyDescent="0.25">
      <c r="A54" s="250" t="s">
        <v>223</v>
      </c>
      <c r="B54" s="237" t="s">
        <v>91</v>
      </c>
      <c r="C54" s="29"/>
      <c r="D54" s="2"/>
      <c r="F54" s="179"/>
      <c r="G54" s="180"/>
      <c r="H54" s="179"/>
      <c r="I54" s="322">
        <v>406811</v>
      </c>
      <c r="J54" s="323"/>
      <c r="K54" s="324"/>
      <c r="L54" s="324">
        <f>L57+L58</f>
        <v>355000</v>
      </c>
      <c r="M54" s="329"/>
      <c r="N54" s="292"/>
      <c r="O54" s="292"/>
      <c r="P54" s="329"/>
      <c r="Q54" s="292"/>
      <c r="R54" s="292"/>
      <c r="S54" s="327"/>
      <c r="T54" s="29"/>
      <c r="U54" s="279"/>
    </row>
    <row r="55" spans="1:21" customFormat="1" outlineLevel="1" x14ac:dyDescent="0.25">
      <c r="A55" s="250" t="s">
        <v>224</v>
      </c>
      <c r="B55" s="237" t="s">
        <v>92</v>
      </c>
      <c r="C55" s="29"/>
      <c r="D55" s="2"/>
      <c r="F55" s="179"/>
      <c r="G55" s="180"/>
      <c r="H55" s="179"/>
      <c r="I55" s="328" t="s">
        <v>388</v>
      </c>
      <c r="J55" s="323"/>
      <c r="K55" s="324"/>
      <c r="L55" s="328" t="s">
        <v>388</v>
      </c>
      <c r="M55" s="329"/>
      <c r="N55" s="292"/>
      <c r="O55" s="292"/>
      <c r="P55" s="329"/>
      <c r="Q55" s="292"/>
      <c r="R55" s="292"/>
      <c r="S55" s="327"/>
      <c r="T55" s="29"/>
      <c r="U55" s="279"/>
    </row>
    <row r="56" spans="1:21" customFormat="1" outlineLevel="1" x14ac:dyDescent="0.25">
      <c r="A56" s="250" t="s">
        <v>225</v>
      </c>
      <c r="B56" s="237" t="s">
        <v>13</v>
      </c>
      <c r="C56" s="29"/>
      <c r="D56" s="2"/>
      <c r="F56" s="179"/>
      <c r="G56" s="180"/>
      <c r="H56" s="179"/>
      <c r="I56" s="328" t="s">
        <v>388</v>
      </c>
      <c r="J56" s="323"/>
      <c r="K56" s="324"/>
      <c r="L56" s="328" t="s">
        <v>388</v>
      </c>
      <c r="M56" s="329"/>
      <c r="N56" s="292"/>
      <c r="O56" s="292"/>
      <c r="P56" s="329"/>
      <c r="Q56" s="292"/>
      <c r="R56" s="292"/>
      <c r="S56" s="327"/>
      <c r="T56" s="29"/>
      <c r="U56" s="279"/>
    </row>
    <row r="57" spans="1:21" customFormat="1" outlineLevel="1" x14ac:dyDescent="0.25">
      <c r="A57" s="250" t="s">
        <v>226</v>
      </c>
      <c r="B57" s="237" t="s">
        <v>12</v>
      </c>
      <c r="C57" s="29"/>
      <c r="D57" s="2"/>
      <c r="F57" s="179"/>
      <c r="G57" s="180"/>
      <c r="H57" s="179"/>
      <c r="I57" s="322">
        <v>395079</v>
      </c>
      <c r="J57" s="323"/>
      <c r="K57" s="324"/>
      <c r="L57" s="324">
        <v>337000</v>
      </c>
      <c r="M57" s="329"/>
      <c r="N57" s="292"/>
      <c r="O57" s="292"/>
      <c r="P57" s="329"/>
      <c r="Q57" s="292"/>
      <c r="R57" s="292"/>
      <c r="S57" s="327"/>
      <c r="T57" s="29"/>
      <c r="U57" s="279"/>
    </row>
    <row r="58" spans="1:21" customFormat="1" outlineLevel="1" x14ac:dyDescent="0.25">
      <c r="A58" s="250" t="s">
        <v>227</v>
      </c>
      <c r="B58" s="237" t="s">
        <v>10</v>
      </c>
      <c r="C58" s="29"/>
      <c r="D58" s="2"/>
      <c r="F58" s="179"/>
      <c r="G58" s="180"/>
      <c r="H58" s="179"/>
      <c r="I58" s="322">
        <v>11732</v>
      </c>
      <c r="J58" s="323"/>
      <c r="K58" s="324"/>
      <c r="L58" s="324">
        <v>18000</v>
      </c>
      <c r="M58" s="329"/>
      <c r="N58" s="292"/>
      <c r="O58" s="292"/>
      <c r="P58" s="329"/>
      <c r="Q58" s="292"/>
      <c r="R58" s="292"/>
      <c r="S58" s="327"/>
      <c r="T58" s="29"/>
      <c r="U58" s="279"/>
    </row>
    <row r="59" spans="1:21" customFormat="1" outlineLevel="1" x14ac:dyDescent="0.25">
      <c r="A59" s="250" t="s">
        <v>228</v>
      </c>
      <c r="B59" s="237" t="s">
        <v>11</v>
      </c>
      <c r="C59" s="29"/>
      <c r="D59" s="2"/>
      <c r="F59" s="179"/>
      <c r="G59" s="180"/>
      <c r="H59" s="179"/>
      <c r="I59" s="328" t="s">
        <v>388</v>
      </c>
      <c r="J59" s="323"/>
      <c r="K59" s="324"/>
      <c r="L59" s="328" t="s">
        <v>388</v>
      </c>
      <c r="M59" s="329"/>
      <c r="N59" s="292"/>
      <c r="O59" s="292"/>
      <c r="P59" s="329"/>
      <c r="Q59" s="292"/>
      <c r="R59" s="292"/>
      <c r="S59" s="327"/>
      <c r="T59" s="29"/>
      <c r="U59" s="279"/>
    </row>
    <row r="60" spans="1:21" customFormat="1" outlineLevel="1" x14ac:dyDescent="0.25">
      <c r="A60" s="250" t="s">
        <v>366</v>
      </c>
      <c r="B60" s="237" t="s">
        <v>168</v>
      </c>
      <c r="C60" s="29"/>
      <c r="D60" s="2"/>
      <c r="F60" s="179"/>
      <c r="G60" s="180"/>
      <c r="H60" s="179"/>
      <c r="I60" s="328" t="s">
        <v>388</v>
      </c>
      <c r="J60" s="323"/>
      <c r="K60" s="324"/>
      <c r="L60" s="328" t="s">
        <v>388</v>
      </c>
      <c r="M60" s="329"/>
      <c r="N60" s="292"/>
      <c r="O60" s="292"/>
      <c r="P60" s="329"/>
      <c r="Q60" s="292"/>
      <c r="R60" s="292"/>
      <c r="S60" s="327"/>
      <c r="T60" s="29"/>
      <c r="U60" s="279"/>
    </row>
    <row r="61" spans="1:21" customFormat="1" outlineLevel="1" x14ac:dyDescent="0.25">
      <c r="A61" s="237"/>
      <c r="B61" s="29"/>
      <c r="C61" s="29"/>
      <c r="D61" s="2"/>
      <c r="F61" s="179"/>
      <c r="G61" s="180"/>
      <c r="H61" s="179"/>
      <c r="I61" s="179"/>
      <c r="J61" s="180"/>
      <c r="K61" s="179"/>
      <c r="L61" s="179"/>
      <c r="M61" s="180"/>
      <c r="N61" s="179"/>
      <c r="O61" s="179"/>
      <c r="P61" s="180"/>
      <c r="Q61" s="179"/>
      <c r="R61" s="179"/>
      <c r="S61" s="2"/>
      <c r="U61" s="21"/>
    </row>
    <row r="62" spans="1:21" customFormat="1" outlineLevel="1" x14ac:dyDescent="0.25">
      <c r="A62" s="236" t="s">
        <v>207</v>
      </c>
      <c r="B62" s="249" t="s">
        <v>46</v>
      </c>
      <c r="C62" s="29"/>
      <c r="D62" s="2"/>
      <c r="F62" s="179"/>
      <c r="G62" s="180"/>
      <c r="H62" s="179"/>
      <c r="I62" s="179">
        <v>619191</v>
      </c>
      <c r="J62" s="180"/>
      <c r="K62" s="179"/>
      <c r="L62" s="179">
        <v>530829</v>
      </c>
      <c r="M62" s="180"/>
      <c r="N62" s="179"/>
      <c r="O62" s="179"/>
      <c r="P62" s="180"/>
      <c r="Q62" s="179"/>
      <c r="R62" s="179"/>
      <c r="S62" s="2"/>
      <c r="U62" s="233" t="s">
        <v>392</v>
      </c>
    </row>
    <row r="63" spans="1:21" customFormat="1" outlineLevel="1" x14ac:dyDescent="0.25">
      <c r="A63" s="250" t="s">
        <v>208</v>
      </c>
      <c r="B63" s="237" t="s">
        <v>7</v>
      </c>
      <c r="C63" s="29"/>
      <c r="D63" s="2"/>
      <c r="F63" s="179"/>
      <c r="G63" s="180"/>
      <c r="H63" s="179"/>
      <c r="I63" s="179"/>
      <c r="J63" s="180"/>
      <c r="K63" s="179"/>
      <c r="L63" s="179"/>
      <c r="M63" s="180"/>
      <c r="N63" s="179"/>
      <c r="O63" s="179"/>
      <c r="P63" s="180"/>
      <c r="Q63" s="179"/>
      <c r="R63" s="179"/>
      <c r="S63" s="2"/>
      <c r="U63" s="21"/>
    </row>
    <row r="64" spans="1:21" customFormat="1" outlineLevel="1" x14ac:dyDescent="0.25">
      <c r="A64" s="250" t="s">
        <v>209</v>
      </c>
      <c r="B64" s="237" t="s">
        <v>8</v>
      </c>
      <c r="C64" s="29"/>
      <c r="D64" s="2"/>
      <c r="F64" s="179"/>
      <c r="G64" s="180"/>
      <c r="H64" s="179"/>
      <c r="I64" s="179"/>
      <c r="J64" s="180"/>
      <c r="K64" s="179"/>
      <c r="L64" s="179"/>
      <c r="M64" s="180"/>
      <c r="N64" s="179"/>
      <c r="O64" s="179"/>
      <c r="P64" s="180"/>
      <c r="Q64" s="179"/>
      <c r="R64" s="179"/>
      <c r="S64" s="2"/>
      <c r="U64" s="21"/>
    </row>
    <row r="65" spans="1:21" customFormat="1" outlineLevel="1" x14ac:dyDescent="0.25">
      <c r="A65" s="250" t="s">
        <v>210</v>
      </c>
      <c r="B65" s="237" t="s">
        <v>9</v>
      </c>
      <c r="C65" s="29"/>
      <c r="D65" s="2"/>
      <c r="F65" s="179"/>
      <c r="G65" s="180"/>
      <c r="H65" s="179"/>
      <c r="I65" s="179"/>
      <c r="J65" s="180"/>
      <c r="K65" s="179"/>
      <c r="L65" s="179"/>
      <c r="M65" s="180"/>
      <c r="N65" s="179"/>
      <c r="O65" s="179"/>
      <c r="P65" s="180"/>
      <c r="Q65" s="179"/>
      <c r="R65" s="179"/>
      <c r="S65" s="2"/>
      <c r="U65" s="21"/>
    </row>
    <row r="66" spans="1:21" customFormat="1" outlineLevel="1" x14ac:dyDescent="0.25">
      <c r="A66" s="250" t="s">
        <v>211</v>
      </c>
      <c r="B66" s="237" t="s">
        <v>18</v>
      </c>
      <c r="C66" s="29"/>
      <c r="D66" s="2"/>
      <c r="F66" s="179"/>
      <c r="G66" s="180"/>
      <c r="H66" s="179"/>
      <c r="I66" s="179"/>
      <c r="J66" s="180"/>
      <c r="K66" s="179"/>
      <c r="L66" s="179"/>
      <c r="M66" s="180"/>
      <c r="N66" s="179"/>
      <c r="O66" s="179"/>
      <c r="P66" s="180"/>
      <c r="Q66" s="179"/>
      <c r="R66" s="179"/>
      <c r="S66" s="2"/>
      <c r="U66" s="21"/>
    </row>
    <row r="67" spans="1:21" customFormat="1" outlineLevel="1" x14ac:dyDescent="0.25">
      <c r="A67" s="250" t="s">
        <v>212</v>
      </c>
      <c r="B67" s="237" t="s">
        <v>91</v>
      </c>
      <c r="C67" s="29"/>
      <c r="D67" s="2"/>
      <c r="F67" s="179"/>
      <c r="G67" s="180"/>
      <c r="H67" s="179"/>
      <c r="I67" s="179"/>
      <c r="J67" s="180"/>
      <c r="K67" s="179"/>
      <c r="L67" s="179"/>
      <c r="M67" s="180"/>
      <c r="N67" s="179"/>
      <c r="O67" s="179"/>
      <c r="P67" s="180"/>
      <c r="Q67" s="179"/>
      <c r="R67" s="179"/>
      <c r="S67" s="2"/>
      <c r="U67" s="21"/>
    </row>
    <row r="68" spans="1:21" customFormat="1" outlineLevel="1" x14ac:dyDescent="0.25">
      <c r="A68" s="250" t="s">
        <v>213</v>
      </c>
      <c r="B68" s="237" t="s">
        <v>92</v>
      </c>
      <c r="C68" s="29"/>
      <c r="D68" s="2"/>
      <c r="F68" s="179"/>
      <c r="G68" s="180"/>
      <c r="H68" s="179"/>
      <c r="I68" s="179"/>
      <c r="J68" s="180"/>
      <c r="K68" s="179"/>
      <c r="L68" s="179"/>
      <c r="M68" s="180"/>
      <c r="N68" s="179"/>
      <c r="O68" s="179"/>
      <c r="P68" s="180"/>
      <c r="Q68" s="179"/>
      <c r="R68" s="179"/>
      <c r="S68" s="2"/>
      <c r="U68" s="21"/>
    </row>
    <row r="69" spans="1:21" customFormat="1" outlineLevel="1" x14ac:dyDescent="0.25">
      <c r="A69" s="250" t="s">
        <v>214</v>
      </c>
      <c r="B69" s="237" t="s">
        <v>13</v>
      </c>
      <c r="C69" s="29"/>
      <c r="D69" s="2"/>
      <c r="F69" s="179"/>
      <c r="G69" s="180"/>
      <c r="H69" s="179"/>
      <c r="I69" s="179"/>
      <c r="J69" s="180"/>
      <c r="K69" s="179"/>
      <c r="L69" s="179"/>
      <c r="M69" s="180"/>
      <c r="N69" s="179"/>
      <c r="O69" s="179"/>
      <c r="P69" s="180"/>
      <c r="Q69" s="179"/>
      <c r="R69" s="179"/>
      <c r="S69" s="2"/>
      <c r="U69" s="21"/>
    </row>
    <row r="70" spans="1:21" customFormat="1" outlineLevel="1" x14ac:dyDescent="0.25">
      <c r="A70" s="250" t="s">
        <v>215</v>
      </c>
      <c r="B70" s="237" t="s">
        <v>12</v>
      </c>
      <c r="C70" s="29"/>
      <c r="D70" s="2"/>
      <c r="F70" s="179"/>
      <c r="G70" s="180"/>
      <c r="H70" s="179"/>
      <c r="I70" s="179"/>
      <c r="J70" s="180"/>
      <c r="K70" s="179"/>
      <c r="L70" s="179"/>
      <c r="M70" s="180"/>
      <c r="N70" s="179"/>
      <c r="O70" s="179"/>
      <c r="P70" s="180"/>
      <c r="Q70" s="179"/>
      <c r="R70" s="179"/>
      <c r="S70" s="2"/>
      <c r="U70" s="21"/>
    </row>
    <row r="71" spans="1:21" customFormat="1" outlineLevel="1" x14ac:dyDescent="0.25">
      <c r="A71" s="250" t="s">
        <v>216</v>
      </c>
      <c r="B71" s="237" t="s">
        <v>10</v>
      </c>
      <c r="C71" s="29"/>
      <c r="D71" s="2"/>
      <c r="F71" s="179"/>
      <c r="G71" s="180"/>
      <c r="H71" s="179"/>
      <c r="I71" s="179"/>
      <c r="J71" s="180"/>
      <c r="K71" s="179"/>
      <c r="L71" s="179"/>
      <c r="M71" s="180"/>
      <c r="N71" s="179"/>
      <c r="O71" s="179"/>
      <c r="P71" s="180"/>
      <c r="Q71" s="179"/>
      <c r="R71" s="179"/>
      <c r="S71" s="2"/>
      <c r="U71" s="21"/>
    </row>
    <row r="72" spans="1:21" customFormat="1" outlineLevel="1" x14ac:dyDescent="0.25">
      <c r="A72" s="250" t="s">
        <v>217</v>
      </c>
      <c r="B72" s="237" t="s">
        <v>11</v>
      </c>
      <c r="C72" s="29"/>
      <c r="D72" s="2"/>
      <c r="F72" s="179"/>
      <c r="G72" s="180"/>
      <c r="H72" s="179"/>
      <c r="I72" s="179"/>
      <c r="J72" s="180"/>
      <c r="K72" s="179"/>
      <c r="L72" s="179"/>
      <c r="M72" s="180"/>
      <c r="N72" s="179"/>
      <c r="O72" s="179"/>
      <c r="P72" s="180"/>
      <c r="Q72" s="179"/>
      <c r="R72" s="179"/>
      <c r="S72" s="2"/>
      <c r="U72" s="21"/>
    </row>
    <row r="73" spans="1:21" customFormat="1" outlineLevel="1" x14ac:dyDescent="0.25">
      <c r="A73" s="250" t="s">
        <v>365</v>
      </c>
      <c r="B73" s="237" t="s">
        <v>168</v>
      </c>
      <c r="C73" s="29"/>
      <c r="D73" s="2"/>
      <c r="F73" s="179"/>
      <c r="G73" s="180"/>
      <c r="H73" s="179"/>
      <c r="I73" s="179"/>
      <c r="J73" s="180"/>
      <c r="K73" s="179"/>
      <c r="L73" s="179"/>
      <c r="M73" s="180"/>
      <c r="N73" s="179"/>
      <c r="O73" s="179"/>
      <c r="P73" s="180"/>
      <c r="Q73" s="179"/>
      <c r="R73" s="179"/>
      <c r="S73" s="2"/>
      <c r="U73" s="21"/>
    </row>
    <row r="74" spans="1:21" customFormat="1" x14ac:dyDescent="0.25">
      <c r="A74" s="237"/>
      <c r="B74" s="29"/>
      <c r="C74" s="29"/>
      <c r="D74" s="2"/>
      <c r="F74" s="179"/>
      <c r="G74" s="180"/>
      <c r="H74" s="179"/>
      <c r="I74" s="179"/>
      <c r="J74" s="180"/>
      <c r="K74" s="179"/>
      <c r="L74" s="179"/>
      <c r="M74" s="180"/>
      <c r="N74" s="179"/>
      <c r="O74" s="179"/>
      <c r="P74" s="180"/>
      <c r="Q74" s="179"/>
      <c r="R74" s="179"/>
      <c r="S74" s="2"/>
      <c r="U74" s="21"/>
    </row>
    <row r="75" spans="1:21" customFormat="1" collapsed="1" x14ac:dyDescent="0.25">
      <c r="A75" s="236">
        <v>3</v>
      </c>
      <c r="B75" s="249" t="s">
        <v>107</v>
      </c>
      <c r="C75" s="29"/>
      <c r="D75" s="2"/>
      <c r="F75" s="179"/>
      <c r="G75" s="180"/>
      <c r="H75" s="179"/>
      <c r="I75" s="179"/>
      <c r="J75" s="180"/>
      <c r="K75" s="179"/>
      <c r="L75" s="179"/>
      <c r="M75" s="180"/>
      <c r="N75" s="179"/>
      <c r="O75" s="179"/>
      <c r="P75" s="180"/>
      <c r="Q75" s="179"/>
      <c r="R75" s="179"/>
      <c r="S75" s="2"/>
      <c r="U75" s="21"/>
    </row>
    <row r="76" spans="1:21" customFormat="1" ht="300" x14ac:dyDescent="0.25">
      <c r="A76" s="237">
        <v>3.1</v>
      </c>
      <c r="B76" s="237" t="s">
        <v>106</v>
      </c>
      <c r="C76" s="29"/>
      <c r="D76" s="2"/>
      <c r="F76" s="181"/>
      <c r="G76" s="182"/>
      <c r="H76" s="181"/>
      <c r="I76" s="269" t="s">
        <v>437</v>
      </c>
      <c r="J76" s="270"/>
      <c r="K76" s="271"/>
      <c r="L76" s="272" t="s">
        <v>397</v>
      </c>
      <c r="M76" s="182"/>
      <c r="N76" s="181"/>
      <c r="O76" s="181"/>
      <c r="P76" s="182"/>
      <c r="Q76" s="181"/>
      <c r="R76" s="181"/>
      <c r="S76" s="2"/>
      <c r="U76" s="235" t="s">
        <v>435</v>
      </c>
    </row>
    <row r="77" spans="1:21" customFormat="1" x14ac:dyDescent="0.25">
      <c r="A77" s="237">
        <v>3.2</v>
      </c>
      <c r="B77" s="237" t="s">
        <v>344</v>
      </c>
      <c r="C77" s="29"/>
      <c r="D77" s="2"/>
      <c r="F77" s="179"/>
      <c r="G77" s="180"/>
      <c r="H77" s="179"/>
      <c r="I77" s="238" t="s">
        <v>393</v>
      </c>
      <c r="J77" s="180"/>
      <c r="K77" s="179"/>
      <c r="L77" s="183" t="s">
        <v>407</v>
      </c>
      <c r="M77" s="180"/>
      <c r="N77" s="179"/>
      <c r="O77" s="179"/>
      <c r="P77" s="180"/>
      <c r="Q77" s="179"/>
      <c r="R77" s="179"/>
      <c r="S77" s="2"/>
      <c r="U77" s="240" t="s">
        <v>396</v>
      </c>
    </row>
    <row r="78" spans="1:21" customFormat="1" ht="105" x14ac:dyDescent="0.25">
      <c r="A78" s="237">
        <v>3.3</v>
      </c>
      <c r="B78" s="237" t="s">
        <v>345</v>
      </c>
      <c r="C78" s="29"/>
      <c r="D78" s="2"/>
      <c r="F78" s="181"/>
      <c r="G78" s="182"/>
      <c r="H78" s="181"/>
      <c r="I78" s="239">
        <v>96203499</v>
      </c>
      <c r="J78" s="182"/>
      <c r="K78" s="181"/>
      <c r="L78" s="309">
        <v>96775010</v>
      </c>
      <c r="M78" s="182"/>
      <c r="N78" s="181"/>
      <c r="O78" s="181"/>
      <c r="P78" s="182"/>
      <c r="Q78" s="181"/>
      <c r="R78" s="181"/>
      <c r="S78" s="2"/>
      <c r="U78" s="318" t="s">
        <v>436</v>
      </c>
    </row>
    <row r="79" spans="1:21" customFormat="1" ht="75" x14ac:dyDescent="0.25">
      <c r="A79" s="237">
        <v>3.4</v>
      </c>
      <c r="B79" s="253" t="s">
        <v>117</v>
      </c>
      <c r="C79" s="29"/>
      <c r="D79" s="2"/>
      <c r="F79" s="179"/>
      <c r="G79" s="180"/>
      <c r="H79" s="179"/>
      <c r="I79" s="238" t="s">
        <v>394</v>
      </c>
      <c r="J79" s="180"/>
      <c r="K79" s="179"/>
      <c r="L79" s="238" t="s">
        <v>394</v>
      </c>
      <c r="M79" s="180"/>
      <c r="N79" s="179"/>
      <c r="O79" s="179"/>
      <c r="P79" s="180"/>
      <c r="Q79" s="179"/>
      <c r="R79" s="179"/>
      <c r="S79" s="2"/>
      <c r="U79" s="306" t="s">
        <v>395</v>
      </c>
    </row>
    <row r="80" spans="1:21" customFormat="1" x14ac:dyDescent="0.25">
      <c r="A80" s="237"/>
      <c r="B80" s="29"/>
      <c r="C80" s="29"/>
      <c r="D80" s="2"/>
      <c r="F80" s="179"/>
      <c r="G80" s="180"/>
      <c r="H80" s="179"/>
      <c r="I80" s="179"/>
      <c r="J80" s="180"/>
      <c r="K80" s="179"/>
      <c r="L80" s="179"/>
      <c r="M80" s="180"/>
      <c r="N80" s="179"/>
      <c r="O80" s="179"/>
      <c r="P80" s="180"/>
      <c r="Q80" s="179"/>
      <c r="R80" s="179"/>
      <c r="S80" s="2"/>
      <c r="U80" s="21"/>
    </row>
    <row r="81" spans="1:21" customFormat="1" ht="60" x14ac:dyDescent="0.25">
      <c r="A81" s="236">
        <v>4</v>
      </c>
      <c r="B81" s="249" t="s">
        <v>97</v>
      </c>
      <c r="C81" s="29"/>
      <c r="D81" s="327"/>
      <c r="E81" s="29"/>
      <c r="F81" s="292"/>
      <c r="G81" s="329"/>
      <c r="H81" s="292"/>
      <c r="I81" s="337">
        <v>10536607</v>
      </c>
      <c r="J81" s="329"/>
      <c r="K81" s="292"/>
      <c r="L81" s="292">
        <v>10597979</v>
      </c>
      <c r="M81" s="329"/>
      <c r="N81" s="292"/>
      <c r="O81" s="292"/>
      <c r="P81" s="329"/>
      <c r="Q81" s="292"/>
      <c r="R81" s="292"/>
      <c r="S81" s="327"/>
      <c r="T81" s="29"/>
      <c r="U81" s="338" t="s">
        <v>426</v>
      </c>
    </row>
    <row r="82" spans="1:21" customFormat="1" x14ac:dyDescent="0.25">
      <c r="A82" s="279">
        <v>4.0999999999999996</v>
      </c>
      <c r="B82" s="279" t="s">
        <v>15</v>
      </c>
      <c r="C82" s="29"/>
      <c r="D82" s="327"/>
      <c r="E82" s="29"/>
      <c r="F82" s="292"/>
      <c r="G82" s="329"/>
      <c r="H82" s="292"/>
      <c r="I82" s="292"/>
      <c r="J82" s="329"/>
      <c r="K82" s="292"/>
      <c r="L82" s="292"/>
      <c r="M82" s="329"/>
      <c r="N82" s="339"/>
      <c r="O82" s="339"/>
      <c r="P82" s="340"/>
      <c r="Q82" s="339"/>
      <c r="R82" s="339"/>
      <c r="S82" s="341"/>
      <c r="T82" s="29"/>
      <c r="U82" s="255"/>
    </row>
    <row r="83" spans="1:21" customFormat="1" x14ac:dyDescent="0.25">
      <c r="A83" s="279">
        <v>4.2</v>
      </c>
      <c r="B83" s="279" t="s">
        <v>16</v>
      </c>
      <c r="C83" s="29"/>
      <c r="D83" s="327"/>
      <c r="E83" s="29"/>
      <c r="F83" s="292"/>
      <c r="G83" s="329"/>
      <c r="H83" s="292"/>
      <c r="I83" s="292"/>
      <c r="J83" s="329"/>
      <c r="K83" s="292"/>
      <c r="L83" s="292"/>
      <c r="M83" s="329"/>
      <c r="N83" s="339"/>
      <c r="O83" s="339"/>
      <c r="P83" s="340"/>
      <c r="Q83" s="339"/>
      <c r="R83" s="339"/>
      <c r="S83" s="341"/>
      <c r="T83" s="29"/>
      <c r="U83" s="279"/>
    </row>
    <row r="84" spans="1:21" customFormat="1" x14ac:dyDescent="0.25">
      <c r="A84" s="279">
        <v>4.3</v>
      </c>
      <c r="B84" s="279" t="s">
        <v>14</v>
      </c>
      <c r="C84" s="29"/>
      <c r="D84" s="327"/>
      <c r="E84" s="29"/>
      <c r="F84" s="292"/>
      <c r="G84" s="329"/>
      <c r="H84" s="292"/>
      <c r="I84" s="292"/>
      <c r="J84" s="329"/>
      <c r="K84" s="292"/>
      <c r="L84" s="292"/>
      <c r="M84" s="329"/>
      <c r="N84" s="339"/>
      <c r="O84" s="339"/>
      <c r="P84" s="340"/>
      <c r="Q84" s="339"/>
      <c r="R84" s="339"/>
      <c r="S84" s="341"/>
      <c r="T84" s="29"/>
      <c r="U84" s="279"/>
    </row>
    <row r="85" spans="1:21" s="11" customFormat="1" x14ac:dyDescent="0.25">
      <c r="A85" s="254"/>
      <c r="B85" s="54"/>
      <c r="C85" s="54"/>
      <c r="D85" s="52"/>
      <c r="E85" s="54"/>
      <c r="F85" s="54"/>
      <c r="G85" s="52"/>
      <c r="H85" s="54"/>
      <c r="I85" s="54"/>
      <c r="J85" s="52"/>
      <c r="K85" s="54"/>
      <c r="L85" s="54"/>
      <c r="M85" s="52"/>
      <c r="N85" s="54"/>
      <c r="O85" s="54"/>
      <c r="P85" s="52"/>
      <c r="Q85" s="54"/>
      <c r="R85" s="54"/>
      <c r="S85" s="52"/>
      <c r="T85" s="54"/>
      <c r="U85" s="254"/>
    </row>
    <row r="86" spans="1:21" x14ac:dyDescent="0.25">
      <c r="A86" s="255"/>
      <c r="B86" s="255"/>
      <c r="C86" s="53"/>
    </row>
    <row r="87" spans="1:21" s="15" customFormat="1" ht="18.75" x14ac:dyDescent="0.25">
      <c r="A87" s="247"/>
      <c r="B87" s="248" t="s">
        <v>17</v>
      </c>
      <c r="C87" s="50"/>
      <c r="U87" s="25"/>
    </row>
    <row r="88" spans="1:21" customFormat="1" x14ac:dyDescent="0.25">
      <c r="A88" s="237"/>
      <c r="B88" s="29"/>
      <c r="C88" s="29"/>
      <c r="D88" s="2"/>
      <c r="G88" s="2"/>
      <c r="J88" s="2"/>
      <c r="M88" s="2"/>
      <c r="P88" s="2"/>
      <c r="S88" s="2"/>
      <c r="U88" s="21"/>
    </row>
    <row r="89" spans="1:21" s="91" customFormat="1" x14ac:dyDescent="0.25">
      <c r="A89" s="256">
        <v>5</v>
      </c>
      <c r="B89" s="256" t="s">
        <v>302</v>
      </c>
      <c r="C89" s="257"/>
      <c r="D89" s="92"/>
      <c r="E89" s="183"/>
      <c r="F89" s="183"/>
      <c r="G89" s="184"/>
      <c r="H89" s="183"/>
      <c r="I89" s="183"/>
      <c r="J89" s="184"/>
      <c r="K89" s="183"/>
      <c r="L89" s="183"/>
      <c r="M89" s="184"/>
      <c r="N89" s="183"/>
      <c r="O89" s="183"/>
      <c r="P89" s="184"/>
      <c r="Q89" s="183"/>
      <c r="R89" s="183"/>
      <c r="S89" s="184"/>
      <c r="U89" s="93" t="s">
        <v>116</v>
      </c>
    </row>
    <row r="90" spans="1:21" s="91" customFormat="1" x14ac:dyDescent="0.25">
      <c r="A90" s="256"/>
      <c r="B90" s="258" t="s">
        <v>358</v>
      </c>
      <c r="C90" s="259"/>
      <c r="D90" s="92"/>
      <c r="E90" s="183"/>
      <c r="F90" s="183"/>
      <c r="G90" s="184"/>
      <c r="H90" s="183"/>
      <c r="I90" s="183"/>
      <c r="J90" s="184"/>
      <c r="K90" s="183"/>
      <c r="L90" s="183"/>
      <c r="M90" s="184"/>
      <c r="N90" s="183"/>
      <c r="O90" s="183"/>
      <c r="P90" s="184"/>
      <c r="Q90" s="183"/>
      <c r="R90" s="183"/>
      <c r="S90" s="184"/>
      <c r="U90" s="93"/>
    </row>
    <row r="91" spans="1:21" s="91" customFormat="1" x14ac:dyDescent="0.25">
      <c r="A91" s="256"/>
      <c r="B91" s="260" t="s">
        <v>369</v>
      </c>
      <c r="C91" s="261"/>
      <c r="D91" s="92"/>
      <c r="E91" s="183"/>
      <c r="F91" s="183"/>
      <c r="G91" s="184"/>
      <c r="H91" s="183"/>
      <c r="I91" s="183"/>
      <c r="J91" s="184"/>
      <c r="K91" s="183"/>
      <c r="L91" s="183"/>
      <c r="M91" s="184"/>
      <c r="N91" s="183"/>
      <c r="O91" s="183"/>
      <c r="P91" s="184"/>
      <c r="Q91" s="183"/>
      <c r="R91" s="183"/>
      <c r="S91" s="184"/>
      <c r="U91" s="93"/>
    </row>
    <row r="92" spans="1:21" s="91" customFormat="1" x14ac:dyDescent="0.25">
      <c r="A92" s="256"/>
      <c r="B92" s="256"/>
      <c r="C92" s="257"/>
      <c r="D92" s="92"/>
      <c r="E92" s="183"/>
      <c r="F92" s="183"/>
      <c r="G92" s="184"/>
      <c r="H92" s="183"/>
      <c r="I92" s="183"/>
      <c r="J92" s="184"/>
      <c r="K92" s="183"/>
      <c r="L92" s="183"/>
      <c r="M92" s="184"/>
      <c r="N92" s="183"/>
      <c r="O92" s="183"/>
      <c r="P92" s="184"/>
      <c r="Q92" s="183"/>
      <c r="R92" s="183"/>
      <c r="S92" s="184"/>
      <c r="U92" s="93"/>
    </row>
    <row r="93" spans="1:21" s="199" customFormat="1" x14ac:dyDescent="0.25">
      <c r="A93" s="256">
        <v>5.0999999999999996</v>
      </c>
      <c r="B93" s="256" t="s">
        <v>301</v>
      </c>
      <c r="C93" s="262"/>
      <c r="D93" s="200"/>
      <c r="E93" s="201"/>
      <c r="F93" s="201"/>
      <c r="G93" s="202"/>
      <c r="H93" s="201"/>
      <c r="I93" s="201"/>
      <c r="J93" s="202"/>
      <c r="K93" s="201"/>
      <c r="L93" s="201"/>
      <c r="M93" s="202"/>
      <c r="N93" s="201"/>
      <c r="O93" s="201"/>
      <c r="P93" s="202"/>
      <c r="Q93" s="201"/>
      <c r="R93" s="201"/>
      <c r="S93" s="202"/>
      <c r="U93" s="90"/>
    </row>
    <row r="94" spans="1:21" s="91" customFormat="1" x14ac:dyDescent="0.25">
      <c r="A94" s="246" t="s">
        <v>258</v>
      </c>
      <c r="B94" s="246" t="s">
        <v>260</v>
      </c>
      <c r="C94" s="257"/>
      <c r="D94" s="92"/>
      <c r="E94" s="183"/>
      <c r="F94" s="183"/>
      <c r="G94" s="184"/>
      <c r="H94" s="183"/>
      <c r="I94" s="183"/>
      <c r="J94" s="184"/>
      <c r="K94" s="183"/>
      <c r="L94" s="183"/>
      <c r="M94" s="184"/>
      <c r="N94" s="183"/>
      <c r="O94" s="183"/>
      <c r="P94" s="184"/>
      <c r="Q94" s="183"/>
      <c r="R94" s="183"/>
      <c r="S94" s="184"/>
      <c r="U94" s="89"/>
    </row>
    <row r="95" spans="1:21" s="91" customFormat="1" x14ac:dyDescent="0.25">
      <c r="A95" s="246" t="s">
        <v>261</v>
      </c>
      <c r="B95" s="246" t="s">
        <v>303</v>
      </c>
      <c r="C95" s="257"/>
      <c r="D95" s="92"/>
      <c r="E95" s="183"/>
      <c r="F95" s="183"/>
      <c r="G95" s="184"/>
      <c r="H95" s="183"/>
      <c r="I95" s="319"/>
      <c r="J95" s="283"/>
      <c r="K95" s="298"/>
      <c r="L95" s="319"/>
      <c r="M95" s="184"/>
      <c r="N95" s="183"/>
      <c r="O95" s="183"/>
      <c r="P95" s="184"/>
      <c r="Q95" s="183"/>
      <c r="R95" s="183"/>
      <c r="S95" s="184"/>
      <c r="U95" s="245"/>
    </row>
    <row r="96" spans="1:21" s="91" customFormat="1" x14ac:dyDescent="0.25">
      <c r="A96" s="246" t="s">
        <v>262</v>
      </c>
      <c r="B96" s="246" t="s">
        <v>118</v>
      </c>
      <c r="C96" s="257"/>
      <c r="D96" s="92"/>
      <c r="E96" s="190"/>
      <c r="F96" s="190"/>
      <c r="G96" s="191"/>
      <c r="H96" s="190"/>
      <c r="I96" s="311"/>
      <c r="J96" s="244"/>
      <c r="K96" s="243"/>
      <c r="L96" s="311"/>
      <c r="M96" s="191"/>
      <c r="N96" s="190"/>
      <c r="O96" s="190"/>
      <c r="P96" s="191"/>
      <c r="Q96" s="190"/>
      <c r="R96" s="190"/>
      <c r="S96" s="191"/>
      <c r="U96" s="245"/>
    </row>
    <row r="97" spans="1:21" s="91" customFormat="1" x14ac:dyDescent="0.25">
      <c r="A97" s="246" t="s">
        <v>259</v>
      </c>
      <c r="B97" s="246" t="s">
        <v>263</v>
      </c>
      <c r="C97" s="257"/>
      <c r="D97" s="92"/>
      <c r="E97" s="183"/>
      <c r="F97" s="183"/>
      <c r="G97" s="184"/>
      <c r="H97" s="183"/>
      <c r="I97" s="241"/>
      <c r="J97" s="242"/>
      <c r="K97" s="241"/>
      <c r="L97" s="241"/>
      <c r="M97" s="184"/>
      <c r="N97" s="183"/>
      <c r="O97" s="183"/>
      <c r="P97" s="184"/>
      <c r="Q97" s="183"/>
      <c r="R97" s="183"/>
      <c r="S97" s="184"/>
      <c r="U97" s="246"/>
    </row>
    <row r="98" spans="1:21" s="91" customFormat="1" ht="75" x14ac:dyDescent="0.25">
      <c r="A98" s="246" t="s">
        <v>264</v>
      </c>
      <c r="B98" s="246" t="s">
        <v>304</v>
      </c>
      <c r="C98" s="257"/>
      <c r="D98" s="92"/>
      <c r="E98" s="183"/>
      <c r="F98" s="183"/>
      <c r="G98" s="184"/>
      <c r="H98" s="183"/>
      <c r="I98" s="324">
        <f>28737028+32645</f>
        <v>28769673</v>
      </c>
      <c r="J98" s="323"/>
      <c r="K98" s="324"/>
      <c r="L98" s="324">
        <f>28407677+8984</f>
        <v>28416661</v>
      </c>
      <c r="M98" s="184"/>
      <c r="N98" s="183"/>
      <c r="O98" s="183"/>
      <c r="P98" s="184"/>
      <c r="Q98" s="183"/>
      <c r="R98" s="183"/>
      <c r="S98" s="184"/>
      <c r="U98" s="335" t="s">
        <v>428</v>
      </c>
    </row>
    <row r="99" spans="1:21" s="91" customFormat="1" ht="60" x14ac:dyDescent="0.25">
      <c r="A99" s="246" t="s">
        <v>265</v>
      </c>
      <c r="B99" s="246" t="s">
        <v>266</v>
      </c>
      <c r="C99" s="257"/>
      <c r="D99" s="92"/>
      <c r="E99" s="190"/>
      <c r="F99" s="190"/>
      <c r="G99" s="191"/>
      <c r="H99" s="190"/>
      <c r="I99" s="301">
        <f>I98/I49</f>
        <v>0.84694262747786897</v>
      </c>
      <c r="J99" s="244"/>
      <c r="K99" s="243"/>
      <c r="L99" s="301">
        <f>L98/L49</f>
        <v>0.86888139839930301</v>
      </c>
      <c r="M99" s="191"/>
      <c r="N99" s="190"/>
      <c r="O99" s="190"/>
      <c r="P99" s="191"/>
      <c r="Q99" s="190"/>
      <c r="R99" s="190"/>
      <c r="S99" s="191"/>
      <c r="U99" s="306" t="s">
        <v>420</v>
      </c>
    </row>
    <row r="100" spans="1:21" s="91" customFormat="1" x14ac:dyDescent="0.25">
      <c r="A100" s="246"/>
      <c r="B100" s="246"/>
      <c r="C100" s="257"/>
      <c r="D100" s="92"/>
      <c r="E100" s="183"/>
      <c r="F100" s="183"/>
      <c r="G100" s="184"/>
      <c r="H100" s="183"/>
      <c r="I100" s="183"/>
      <c r="J100" s="184"/>
      <c r="K100" s="183"/>
      <c r="L100" s="183"/>
      <c r="M100" s="184"/>
      <c r="N100" s="183"/>
      <c r="O100" s="183"/>
      <c r="P100" s="184"/>
      <c r="Q100" s="183"/>
      <c r="R100" s="183"/>
      <c r="S100" s="184"/>
      <c r="U100" s="89"/>
    </row>
    <row r="101" spans="1:21" s="199" customFormat="1" x14ac:dyDescent="0.25">
      <c r="A101" s="256">
        <v>5.2</v>
      </c>
      <c r="B101" s="256" t="s">
        <v>334</v>
      </c>
      <c r="C101" s="262"/>
      <c r="D101" s="200"/>
      <c r="E101" s="201"/>
      <c r="F101" s="201"/>
      <c r="G101" s="202"/>
      <c r="H101" s="201"/>
      <c r="I101" s="201"/>
      <c r="J101" s="202"/>
      <c r="K101" s="201"/>
      <c r="L101" s="201"/>
      <c r="M101" s="202"/>
      <c r="N101" s="201"/>
      <c r="O101" s="201"/>
      <c r="P101" s="202"/>
      <c r="Q101" s="201"/>
      <c r="R101" s="201"/>
      <c r="S101" s="202"/>
      <c r="U101" s="90"/>
    </row>
    <row r="102" spans="1:21" s="91" customFormat="1" x14ac:dyDescent="0.25">
      <c r="A102" s="246" t="s">
        <v>269</v>
      </c>
      <c r="B102" s="246" t="s">
        <v>260</v>
      </c>
      <c r="C102" s="257"/>
      <c r="D102" s="92"/>
      <c r="E102" s="183"/>
      <c r="F102" s="183"/>
      <c r="G102" s="184"/>
      <c r="H102" s="183"/>
      <c r="I102" s="183"/>
      <c r="J102" s="184"/>
      <c r="K102" s="183"/>
      <c r="L102" s="183"/>
      <c r="M102" s="184"/>
      <c r="N102" s="183"/>
      <c r="O102" s="183"/>
      <c r="P102" s="184"/>
      <c r="Q102" s="183"/>
      <c r="R102" s="183"/>
      <c r="S102" s="184"/>
      <c r="U102" s="89"/>
    </row>
    <row r="103" spans="1:21" s="91" customFormat="1" x14ac:dyDescent="0.25">
      <c r="A103" s="246" t="s">
        <v>270</v>
      </c>
      <c r="B103" s="246" t="s">
        <v>305</v>
      </c>
      <c r="C103" s="257"/>
      <c r="D103" s="273"/>
      <c r="E103" s="241"/>
      <c r="F103" s="241"/>
      <c r="G103" s="242"/>
      <c r="H103" s="241"/>
      <c r="I103" s="298"/>
      <c r="J103" s="283"/>
      <c r="K103" s="298"/>
      <c r="L103" s="298"/>
      <c r="M103" s="283"/>
      <c r="N103" s="298"/>
      <c r="O103" s="298"/>
      <c r="P103" s="283"/>
      <c r="Q103" s="298"/>
      <c r="R103" s="298"/>
      <c r="S103" s="283"/>
      <c r="T103" s="297"/>
      <c r="U103" s="286"/>
    </row>
    <row r="104" spans="1:21" s="91" customFormat="1" x14ac:dyDescent="0.25">
      <c r="A104" s="246" t="s">
        <v>271</v>
      </c>
      <c r="B104" s="246" t="s">
        <v>267</v>
      </c>
      <c r="C104" s="257"/>
      <c r="D104" s="273"/>
      <c r="E104" s="243"/>
      <c r="F104" s="243"/>
      <c r="G104" s="244"/>
      <c r="H104" s="243"/>
      <c r="I104" s="311"/>
      <c r="J104" s="244"/>
      <c r="K104" s="243"/>
      <c r="L104" s="301"/>
      <c r="M104" s="244"/>
      <c r="N104" s="243"/>
      <c r="O104" s="243"/>
      <c r="P104" s="244"/>
      <c r="Q104" s="243"/>
      <c r="R104" s="243"/>
      <c r="S104" s="244"/>
      <c r="T104" s="297"/>
      <c r="U104" s="320"/>
    </row>
    <row r="105" spans="1:21" s="91" customFormat="1" x14ac:dyDescent="0.25">
      <c r="A105" s="300" t="s">
        <v>272</v>
      </c>
      <c r="B105" s="300" t="s">
        <v>263</v>
      </c>
      <c r="C105" s="297"/>
      <c r="D105" s="281"/>
      <c r="E105" s="298"/>
      <c r="F105" s="298"/>
      <c r="G105" s="283"/>
      <c r="H105" s="298"/>
      <c r="I105" s="298"/>
      <c r="J105" s="283"/>
      <c r="K105" s="298"/>
      <c r="L105" s="298"/>
      <c r="M105" s="283"/>
      <c r="N105" s="298"/>
      <c r="O105" s="298"/>
      <c r="P105" s="283"/>
      <c r="Q105" s="298"/>
      <c r="R105" s="298"/>
      <c r="S105" s="283"/>
      <c r="T105" s="297"/>
      <c r="U105" s="300"/>
    </row>
    <row r="106" spans="1:21" s="91" customFormat="1" ht="135" x14ac:dyDescent="0.25">
      <c r="A106" s="300" t="s">
        <v>273</v>
      </c>
      <c r="B106" s="300" t="s">
        <v>306</v>
      </c>
      <c r="C106" s="297"/>
      <c r="D106" s="281"/>
      <c r="E106" s="298"/>
      <c r="F106" s="298"/>
      <c r="G106" s="283"/>
      <c r="H106" s="298"/>
      <c r="I106" s="298">
        <v>4730524</v>
      </c>
      <c r="J106" s="283" t="s">
        <v>398</v>
      </c>
      <c r="K106" s="298"/>
      <c r="L106" s="298">
        <f>4110251+470110</f>
        <v>4580361</v>
      </c>
      <c r="M106" s="283" t="s">
        <v>399</v>
      </c>
      <c r="N106" s="298"/>
      <c r="O106" s="298"/>
      <c r="P106" s="283"/>
      <c r="Q106" s="298"/>
      <c r="R106" s="298"/>
      <c r="S106" s="283"/>
      <c r="T106" s="297"/>
      <c r="U106" s="286" t="s">
        <v>406</v>
      </c>
    </row>
    <row r="107" spans="1:21" s="91" customFormat="1" ht="120" x14ac:dyDescent="0.25">
      <c r="A107" s="300" t="s">
        <v>274</v>
      </c>
      <c r="B107" s="300" t="s">
        <v>268</v>
      </c>
      <c r="C107" s="297"/>
      <c r="D107" s="281"/>
      <c r="E107" s="243"/>
      <c r="F107" s="243"/>
      <c r="G107" s="244"/>
      <c r="H107" s="243"/>
      <c r="I107" s="342">
        <f>I106/(I62+9272725)</f>
        <v>0.47822120608383656</v>
      </c>
      <c r="J107" s="244" t="s">
        <v>398</v>
      </c>
      <c r="K107" s="243"/>
      <c r="L107" s="301">
        <f>L106/(L62+9134536)</f>
        <v>0.47389426058922762</v>
      </c>
      <c r="M107" s="244" t="s">
        <v>399</v>
      </c>
      <c r="N107" s="243"/>
      <c r="O107" s="243"/>
      <c r="P107" s="244"/>
      <c r="Q107" s="243"/>
      <c r="R107" s="243"/>
      <c r="S107" s="244"/>
      <c r="T107" s="297"/>
      <c r="U107" s="286" t="s">
        <v>418</v>
      </c>
    </row>
    <row r="108" spans="1:21" s="91" customFormat="1" x14ac:dyDescent="0.25">
      <c r="A108" s="246"/>
      <c r="B108" s="246"/>
      <c r="C108" s="257"/>
      <c r="D108" s="92"/>
      <c r="E108" s="190"/>
      <c r="F108" s="190"/>
      <c r="G108" s="191"/>
      <c r="H108" s="190"/>
      <c r="I108" s="190"/>
      <c r="J108" s="191"/>
      <c r="K108" s="190"/>
      <c r="L108" s="190"/>
      <c r="M108" s="191"/>
      <c r="N108" s="190"/>
      <c r="O108" s="190"/>
      <c r="P108" s="191"/>
      <c r="Q108" s="190"/>
      <c r="R108" s="190"/>
      <c r="S108" s="191"/>
      <c r="U108" s="89"/>
    </row>
    <row r="109" spans="1:21" s="199" customFormat="1" x14ac:dyDescent="0.25">
      <c r="A109" s="256">
        <v>5.3</v>
      </c>
      <c r="B109" s="256" t="s">
        <v>287</v>
      </c>
      <c r="C109" s="262"/>
      <c r="D109" s="274"/>
      <c r="E109" s="275"/>
      <c r="F109" s="275"/>
      <c r="G109" s="276"/>
      <c r="H109" s="275"/>
      <c r="I109" s="275"/>
      <c r="J109" s="276"/>
      <c r="K109" s="275"/>
      <c r="L109" s="275"/>
      <c r="M109" s="276"/>
      <c r="N109" s="275"/>
      <c r="O109" s="275"/>
      <c r="P109" s="276"/>
      <c r="Q109" s="275"/>
      <c r="R109" s="275"/>
      <c r="S109" s="276"/>
      <c r="T109" s="262"/>
      <c r="U109" s="256"/>
    </row>
    <row r="110" spans="1:21" s="91" customFormat="1" x14ac:dyDescent="0.25">
      <c r="A110" s="246" t="s">
        <v>277</v>
      </c>
      <c r="B110" s="246" t="s">
        <v>260</v>
      </c>
      <c r="C110" s="257"/>
      <c r="D110" s="273"/>
      <c r="E110" s="241"/>
      <c r="F110" s="241"/>
      <c r="G110" s="242"/>
      <c r="H110" s="241"/>
      <c r="I110" s="241"/>
      <c r="J110" s="242"/>
      <c r="K110" s="241"/>
      <c r="L110" s="241"/>
      <c r="M110" s="242"/>
      <c r="N110" s="241"/>
      <c r="O110" s="241"/>
      <c r="P110" s="242"/>
      <c r="Q110" s="241"/>
      <c r="R110" s="241"/>
      <c r="S110" s="242"/>
      <c r="T110" s="257"/>
      <c r="U110" s="246"/>
    </row>
    <row r="111" spans="1:21" s="91" customFormat="1" x14ac:dyDescent="0.25">
      <c r="A111" s="246" t="s">
        <v>278</v>
      </c>
      <c r="B111" s="246" t="s">
        <v>283</v>
      </c>
      <c r="C111" s="257"/>
      <c r="D111" s="273"/>
      <c r="E111" s="241"/>
      <c r="F111" s="241"/>
      <c r="G111" s="242"/>
      <c r="H111" s="241"/>
      <c r="I111" s="319"/>
      <c r="J111" s="283"/>
      <c r="K111" s="298"/>
      <c r="L111" s="321"/>
      <c r="M111" s="242"/>
      <c r="N111" s="241"/>
      <c r="O111" s="241"/>
      <c r="P111" s="242"/>
      <c r="Q111" s="241"/>
      <c r="R111" s="241"/>
      <c r="S111" s="242"/>
      <c r="T111" s="257"/>
      <c r="U111" s="246"/>
    </row>
    <row r="112" spans="1:21" s="91" customFormat="1" x14ac:dyDescent="0.25">
      <c r="A112" s="246" t="s">
        <v>279</v>
      </c>
      <c r="B112" s="246" t="s">
        <v>275</v>
      </c>
      <c r="C112" s="257"/>
      <c r="D112" s="273"/>
      <c r="E112" s="243"/>
      <c r="F112" s="243"/>
      <c r="G112" s="244"/>
      <c r="H112" s="243"/>
      <c r="I112" s="311"/>
      <c r="J112" s="244"/>
      <c r="K112" s="243"/>
      <c r="L112" s="311"/>
      <c r="M112" s="244"/>
      <c r="N112" s="243"/>
      <c r="O112" s="243"/>
      <c r="P112" s="244"/>
      <c r="Q112" s="243"/>
      <c r="R112" s="243"/>
      <c r="S112" s="244"/>
      <c r="T112" s="257"/>
      <c r="U112" s="245"/>
    </row>
    <row r="113" spans="1:21" s="91" customFormat="1" x14ac:dyDescent="0.25">
      <c r="A113" s="246" t="s">
        <v>280</v>
      </c>
      <c r="B113" s="246" t="s">
        <v>263</v>
      </c>
      <c r="C113" s="257"/>
      <c r="D113" s="273"/>
      <c r="E113" s="241"/>
      <c r="F113" s="241"/>
      <c r="G113" s="242"/>
      <c r="H113" s="241"/>
      <c r="I113" s="241"/>
      <c r="J113" s="242"/>
      <c r="K113" s="241"/>
      <c r="L113" s="241"/>
      <c r="M113" s="242"/>
      <c r="N113" s="241"/>
      <c r="O113" s="241"/>
      <c r="P113" s="242"/>
      <c r="Q113" s="241"/>
      <c r="R113" s="241"/>
      <c r="S113" s="242"/>
      <c r="T113" s="257"/>
      <c r="U113" s="246"/>
    </row>
    <row r="114" spans="1:21" s="91" customFormat="1" x14ac:dyDescent="0.25">
      <c r="A114" s="246" t="s">
        <v>281</v>
      </c>
      <c r="B114" s="246" t="s">
        <v>284</v>
      </c>
      <c r="C114" s="257"/>
      <c r="D114" s="273"/>
      <c r="E114" s="241"/>
      <c r="F114" s="241"/>
      <c r="G114" s="242"/>
      <c r="H114" s="241"/>
      <c r="I114" s="324">
        <f>I98+I106</f>
        <v>33500197</v>
      </c>
      <c r="J114" s="323"/>
      <c r="K114" s="324"/>
      <c r="L114" s="324">
        <f>L98+L106</f>
        <v>32997022</v>
      </c>
      <c r="M114" s="242"/>
      <c r="N114" s="241"/>
      <c r="O114" s="241"/>
      <c r="P114" s="242"/>
      <c r="Q114" s="241"/>
      <c r="R114" s="241"/>
      <c r="S114" s="242"/>
      <c r="T114" s="257"/>
      <c r="U114" s="246" t="s">
        <v>400</v>
      </c>
    </row>
    <row r="115" spans="1:21" s="91" customFormat="1" ht="75" x14ac:dyDescent="0.25">
      <c r="A115" s="246" t="s">
        <v>282</v>
      </c>
      <c r="B115" s="246" t="s">
        <v>276</v>
      </c>
      <c r="C115" s="257"/>
      <c r="D115" s="273"/>
      <c r="E115" s="243"/>
      <c r="F115" s="243"/>
      <c r="G115" s="244"/>
      <c r="H115" s="243"/>
      <c r="I115" s="342">
        <f>I114/(I34+I62+9272725)</f>
        <v>0.7531525205371119</v>
      </c>
      <c r="J115" s="343" t="s">
        <v>398</v>
      </c>
      <c r="K115" s="344"/>
      <c r="L115" s="342">
        <f>L114/(L34+L62+9134536)</f>
        <v>0.76914211446413006</v>
      </c>
      <c r="M115" s="244" t="s">
        <v>399</v>
      </c>
      <c r="N115" s="243"/>
      <c r="O115" s="243"/>
      <c r="P115" s="244"/>
      <c r="Q115" s="243"/>
      <c r="R115" s="243"/>
      <c r="S115" s="244"/>
      <c r="T115" s="257"/>
      <c r="U115" s="286" t="s">
        <v>427</v>
      </c>
    </row>
    <row r="116" spans="1:21" s="91" customFormat="1" x14ac:dyDescent="0.25">
      <c r="A116" s="246"/>
      <c r="B116" s="246"/>
      <c r="C116" s="257"/>
      <c r="D116" s="273"/>
      <c r="E116" s="243"/>
      <c r="F116" s="243"/>
      <c r="G116" s="244"/>
      <c r="H116" s="243"/>
      <c r="I116" s="243"/>
      <c r="J116" s="244"/>
      <c r="K116" s="243"/>
      <c r="L116" s="243"/>
      <c r="M116" s="244"/>
      <c r="N116" s="243"/>
      <c r="O116" s="243"/>
      <c r="P116" s="244"/>
      <c r="Q116" s="243"/>
      <c r="R116" s="243"/>
      <c r="S116" s="244"/>
      <c r="T116" s="257"/>
      <c r="U116" s="246"/>
    </row>
    <row r="117" spans="1:21" s="199" customFormat="1" x14ac:dyDescent="0.25">
      <c r="A117" s="236">
        <v>5.4</v>
      </c>
      <c r="B117" s="256" t="s">
        <v>233</v>
      </c>
      <c r="C117" s="262"/>
      <c r="D117" s="200"/>
      <c r="E117" s="201"/>
      <c r="F117" s="201"/>
      <c r="G117" s="202"/>
      <c r="H117" s="201"/>
      <c r="I117" s="201"/>
      <c r="J117" s="202"/>
      <c r="K117" s="201"/>
      <c r="L117" s="201"/>
      <c r="M117" s="202"/>
      <c r="N117" s="201"/>
      <c r="O117" s="201"/>
      <c r="P117" s="202"/>
      <c r="Q117" s="201"/>
      <c r="R117" s="201"/>
      <c r="S117" s="202"/>
      <c r="U117" s="90"/>
    </row>
    <row r="118" spans="1:21" s="91" customFormat="1" ht="60" x14ac:dyDescent="0.25">
      <c r="A118" s="279" t="s">
        <v>285</v>
      </c>
      <c r="B118" s="279" t="s">
        <v>339</v>
      </c>
      <c r="C118" s="280"/>
      <c r="D118" s="281"/>
      <c r="E118" s="282"/>
      <c r="F118" s="282"/>
      <c r="G118" s="283"/>
      <c r="H118" s="282"/>
      <c r="I118" s="298">
        <f>19735+56414+9046</f>
        <v>85195</v>
      </c>
      <c r="J118" s="283" t="s">
        <v>398</v>
      </c>
      <c r="K118" s="282"/>
      <c r="L118" s="298">
        <f>14384+70512+5211</f>
        <v>90107</v>
      </c>
      <c r="M118" s="283" t="s">
        <v>399</v>
      </c>
      <c r="N118" s="282"/>
      <c r="O118" s="282"/>
      <c r="P118" s="283"/>
      <c r="Q118" s="282"/>
      <c r="R118" s="282"/>
      <c r="S118" s="283"/>
      <c r="T118" s="280"/>
      <c r="U118" s="284" t="s">
        <v>405</v>
      </c>
    </row>
    <row r="119" spans="1:21" s="91" customFormat="1" x14ac:dyDescent="0.25">
      <c r="A119" s="237" t="s">
        <v>286</v>
      </c>
      <c r="B119" s="237" t="s">
        <v>340</v>
      </c>
      <c r="C119" s="257"/>
      <c r="D119" s="92"/>
      <c r="E119" s="183"/>
      <c r="F119" s="183"/>
      <c r="G119" s="184"/>
      <c r="H119" s="183"/>
      <c r="I119" s="285">
        <v>35376</v>
      </c>
      <c r="J119" s="184"/>
      <c r="K119" s="183"/>
      <c r="L119" s="183">
        <v>28132</v>
      </c>
      <c r="M119" s="184"/>
      <c r="N119" s="183"/>
      <c r="O119" s="183"/>
      <c r="P119" s="184"/>
      <c r="Q119" s="183"/>
      <c r="R119" s="183"/>
      <c r="S119" s="184"/>
      <c r="U119" s="286" t="s">
        <v>401</v>
      </c>
    </row>
    <row r="120" spans="1:21" customFormat="1" x14ac:dyDescent="0.25">
      <c r="A120" s="237"/>
      <c r="B120" s="237"/>
      <c r="C120" s="29"/>
      <c r="D120" s="2"/>
      <c r="E120" s="179"/>
      <c r="F120" s="179"/>
      <c r="G120" s="180"/>
      <c r="H120" s="179"/>
      <c r="I120" s="179"/>
      <c r="J120" s="180"/>
      <c r="K120" s="179"/>
      <c r="L120" s="179"/>
      <c r="M120" s="180"/>
      <c r="N120" s="179"/>
      <c r="O120" s="179"/>
      <c r="P120" s="180"/>
      <c r="Q120" s="179"/>
      <c r="R120" s="179"/>
      <c r="S120" s="180"/>
      <c r="U120" s="21"/>
    </row>
    <row r="121" spans="1:21" customFormat="1" x14ac:dyDescent="0.25">
      <c r="A121" s="236">
        <v>6</v>
      </c>
      <c r="B121" s="236" t="s">
        <v>257</v>
      </c>
      <c r="C121" s="29"/>
      <c r="D121" s="2"/>
      <c r="E121" s="179"/>
      <c r="F121" s="179"/>
      <c r="G121" s="180"/>
      <c r="H121" s="179"/>
      <c r="I121" s="179"/>
      <c r="J121" s="180"/>
      <c r="K121" s="179"/>
      <c r="L121" s="179"/>
      <c r="M121" s="180"/>
      <c r="N121" s="179"/>
      <c r="O121" s="179"/>
      <c r="P121" s="180"/>
      <c r="Q121" s="179"/>
      <c r="R121" s="179"/>
      <c r="S121" s="180"/>
      <c r="U121" s="21"/>
    </row>
    <row r="122" spans="1:21" customFormat="1" x14ac:dyDescent="0.25">
      <c r="A122" s="237">
        <v>6.1</v>
      </c>
      <c r="B122" s="237" t="s">
        <v>341</v>
      </c>
      <c r="C122" s="29"/>
      <c r="D122" s="2"/>
      <c r="E122" s="222"/>
      <c r="F122" s="354"/>
      <c r="G122" s="355"/>
      <c r="H122" s="355"/>
      <c r="I122" s="355"/>
      <c r="J122" s="355"/>
      <c r="K122" s="355"/>
      <c r="L122" s="355"/>
      <c r="M122" s="355"/>
      <c r="N122" s="355"/>
      <c r="O122" s="355"/>
      <c r="P122" s="355"/>
      <c r="Q122" s="355"/>
      <c r="R122" s="355"/>
      <c r="S122" s="223"/>
      <c r="U122" s="21"/>
    </row>
    <row r="123" spans="1:21" customFormat="1" x14ac:dyDescent="0.25">
      <c r="A123" s="237"/>
      <c r="B123" s="237"/>
      <c r="C123" s="29"/>
      <c r="D123" s="2"/>
      <c r="E123" s="179"/>
      <c r="F123" s="179"/>
      <c r="G123" s="180"/>
      <c r="H123" s="179"/>
      <c r="I123" s="179"/>
      <c r="J123" s="180"/>
      <c r="K123" s="179"/>
      <c r="L123" s="179"/>
      <c r="M123" s="180"/>
      <c r="N123" s="179"/>
      <c r="O123" s="179"/>
      <c r="P123" s="180"/>
      <c r="Q123" s="179"/>
      <c r="R123" s="179"/>
      <c r="S123" s="180"/>
      <c r="U123" s="21"/>
    </row>
    <row r="124" spans="1:21" customFormat="1" x14ac:dyDescent="0.25">
      <c r="A124" s="236">
        <v>6.2</v>
      </c>
      <c r="B124" s="236" t="s">
        <v>34</v>
      </c>
      <c r="C124" s="29"/>
      <c r="D124" s="2"/>
      <c r="E124" s="179"/>
      <c r="F124" s="179"/>
      <c r="G124" s="180"/>
      <c r="H124" s="179"/>
      <c r="I124" s="179"/>
      <c r="J124" s="180"/>
      <c r="K124" s="179"/>
      <c r="L124" s="179"/>
      <c r="M124" s="180"/>
      <c r="N124" s="179"/>
      <c r="O124" s="179"/>
      <c r="P124" s="180"/>
      <c r="Q124" s="179"/>
      <c r="R124" s="179"/>
      <c r="S124" s="180"/>
      <c r="U124" s="21"/>
    </row>
    <row r="125" spans="1:21" customFormat="1" ht="15.75" x14ac:dyDescent="0.25">
      <c r="A125" s="237" t="s">
        <v>292</v>
      </c>
      <c r="B125" s="237" t="s">
        <v>288</v>
      </c>
      <c r="C125" s="29"/>
      <c r="D125" s="2"/>
      <c r="E125" s="179"/>
      <c r="F125" s="179"/>
      <c r="G125" s="180"/>
      <c r="H125" s="179"/>
      <c r="I125" s="288">
        <v>18380</v>
      </c>
      <c r="J125" s="180"/>
      <c r="K125" s="179"/>
      <c r="L125" s="179">
        <v>15710</v>
      </c>
      <c r="M125" s="180"/>
      <c r="N125" s="179"/>
      <c r="O125" s="179"/>
      <c r="P125" s="180"/>
      <c r="Q125" s="179"/>
      <c r="R125" s="179"/>
      <c r="S125" s="180"/>
      <c r="U125" s="289" t="s">
        <v>402</v>
      </c>
    </row>
    <row r="126" spans="1:21" customFormat="1" x14ac:dyDescent="0.25">
      <c r="A126" s="237" t="s">
        <v>293</v>
      </c>
      <c r="B126" s="237" t="s">
        <v>289</v>
      </c>
      <c r="C126" s="29"/>
      <c r="D126" s="2"/>
      <c r="E126" s="192"/>
      <c r="F126" s="192"/>
      <c r="G126" s="193"/>
      <c r="H126" s="192"/>
      <c r="I126" s="277">
        <f>I125/I34</f>
        <v>5.3139743532216674E-4</v>
      </c>
      <c r="J126" s="193"/>
      <c r="K126" s="192"/>
      <c r="L126" s="278">
        <f>L125/L34</f>
        <v>4.7268437910213918E-4</v>
      </c>
      <c r="M126" s="193"/>
      <c r="N126" s="192"/>
      <c r="O126" s="192"/>
      <c r="P126" s="193"/>
      <c r="Q126" s="192"/>
      <c r="R126" s="192"/>
      <c r="S126" s="193"/>
      <c r="U126" s="234"/>
    </row>
    <row r="127" spans="1:21" customFormat="1" x14ac:dyDescent="0.25">
      <c r="A127" s="237"/>
      <c r="B127" s="237"/>
      <c r="C127" s="29"/>
      <c r="D127" s="2"/>
      <c r="E127" s="179"/>
      <c r="F127" s="179"/>
      <c r="G127" s="180"/>
      <c r="H127" s="179"/>
      <c r="I127" s="288"/>
      <c r="J127" s="180"/>
      <c r="K127" s="179"/>
      <c r="L127" s="179"/>
      <c r="M127" s="180"/>
      <c r="N127" s="179"/>
      <c r="O127" s="179"/>
      <c r="P127" s="180"/>
      <c r="Q127" s="179"/>
      <c r="R127" s="179"/>
      <c r="S127" s="180"/>
      <c r="U127" s="234"/>
    </row>
    <row r="128" spans="1:21" customFormat="1" x14ac:dyDescent="0.25">
      <c r="A128" s="236">
        <v>6.3</v>
      </c>
      <c r="B128" s="236" t="s">
        <v>35</v>
      </c>
      <c r="C128" s="29"/>
      <c r="D128" s="2"/>
      <c r="E128" s="179"/>
      <c r="F128" s="179"/>
      <c r="G128" s="180"/>
      <c r="H128" s="179"/>
      <c r="I128" s="288"/>
      <c r="J128" s="180"/>
      <c r="K128" s="179"/>
      <c r="L128" s="179"/>
      <c r="M128" s="180"/>
      <c r="N128" s="179"/>
      <c r="O128" s="179"/>
      <c r="P128" s="180"/>
      <c r="Q128" s="179"/>
      <c r="R128" s="179"/>
      <c r="S128" s="180"/>
      <c r="U128" s="234"/>
    </row>
    <row r="129" spans="1:21" customFormat="1" ht="15.75" x14ac:dyDescent="0.25">
      <c r="A129" s="237" t="s">
        <v>294</v>
      </c>
      <c r="B129" s="237" t="s">
        <v>290</v>
      </c>
      <c r="C129" s="29"/>
      <c r="D129" s="2"/>
      <c r="E129" s="179"/>
      <c r="F129" s="179"/>
      <c r="G129" s="180"/>
      <c r="H129" s="179"/>
      <c r="I129" s="288">
        <v>16398</v>
      </c>
      <c r="J129" s="180"/>
      <c r="K129" s="179"/>
      <c r="L129" s="179">
        <v>13499</v>
      </c>
      <c r="M129" s="180"/>
      <c r="N129" s="179"/>
      <c r="O129" s="179"/>
      <c r="P129" s="180"/>
      <c r="Q129" s="179"/>
      <c r="R129" s="179"/>
      <c r="S129" s="180"/>
      <c r="U129" s="289" t="s">
        <v>402</v>
      </c>
    </row>
    <row r="130" spans="1:21" customFormat="1" x14ac:dyDescent="0.25">
      <c r="A130" s="237" t="s">
        <v>295</v>
      </c>
      <c r="B130" s="237" t="s">
        <v>291</v>
      </c>
      <c r="C130" s="29"/>
      <c r="D130" s="2"/>
      <c r="E130" s="192"/>
      <c r="F130" s="192"/>
      <c r="G130" s="193"/>
      <c r="H130" s="192"/>
      <c r="I130" s="277">
        <f>I129/I34</f>
        <v>4.7409440393976553E-4</v>
      </c>
      <c r="J130" s="193"/>
      <c r="K130" s="192"/>
      <c r="L130" s="278">
        <f>L129/L34</f>
        <v>4.0615954382557459E-4</v>
      </c>
      <c r="M130" s="193"/>
      <c r="N130" s="192"/>
      <c r="O130" s="192"/>
      <c r="P130" s="193"/>
      <c r="Q130" s="192"/>
      <c r="R130" s="192"/>
      <c r="S130" s="193"/>
      <c r="U130" s="234"/>
    </row>
    <row r="131" spans="1:21" customFormat="1" x14ac:dyDescent="0.25">
      <c r="A131" s="237"/>
      <c r="B131" s="237"/>
      <c r="C131" s="29"/>
      <c r="D131" s="2"/>
      <c r="E131" s="179"/>
      <c r="F131" s="179"/>
      <c r="G131" s="180"/>
      <c r="H131" s="179"/>
      <c r="I131" s="288"/>
      <c r="J131" s="180"/>
      <c r="K131" s="179"/>
      <c r="L131" s="179"/>
      <c r="M131" s="180"/>
      <c r="N131" s="179"/>
      <c r="O131" s="179"/>
      <c r="P131" s="180"/>
      <c r="Q131" s="179"/>
      <c r="R131" s="179"/>
      <c r="S131" s="180"/>
      <c r="U131" s="234"/>
    </row>
    <row r="132" spans="1:21" customFormat="1" x14ac:dyDescent="0.25">
      <c r="A132" s="236">
        <v>6.4</v>
      </c>
      <c r="B132" s="236" t="s">
        <v>36</v>
      </c>
      <c r="C132" s="29"/>
      <c r="D132" s="2"/>
      <c r="E132" s="179"/>
      <c r="F132" s="179"/>
      <c r="G132" s="180"/>
      <c r="H132" s="179"/>
      <c r="I132" s="288"/>
      <c r="J132" s="180"/>
      <c r="K132" s="179"/>
      <c r="L132" s="179"/>
      <c r="M132" s="180"/>
      <c r="N132" s="179"/>
      <c r="O132" s="179"/>
      <c r="P132" s="180"/>
      <c r="Q132" s="179"/>
      <c r="R132" s="179"/>
      <c r="S132" s="180"/>
      <c r="U132" s="234"/>
    </row>
    <row r="133" spans="1:21" customFormat="1" ht="15.75" x14ac:dyDescent="0.25">
      <c r="A133" s="237" t="s">
        <v>297</v>
      </c>
      <c r="B133" s="237" t="s">
        <v>299</v>
      </c>
      <c r="C133" s="29"/>
      <c r="D133" s="2"/>
      <c r="E133" s="194"/>
      <c r="F133" s="194"/>
      <c r="G133" s="195"/>
      <c r="H133" s="194"/>
      <c r="I133" s="288">
        <v>70</v>
      </c>
      <c r="J133" s="195"/>
      <c r="K133" s="194"/>
      <c r="L133" s="287">
        <v>77</v>
      </c>
      <c r="M133" s="195"/>
      <c r="N133" s="194"/>
      <c r="O133" s="194"/>
      <c r="P133" s="195"/>
      <c r="Q133" s="194"/>
      <c r="R133" s="194"/>
      <c r="S133" s="195"/>
      <c r="U133" s="289" t="s">
        <v>402</v>
      </c>
    </row>
    <row r="134" spans="1:21" customFormat="1" x14ac:dyDescent="0.25">
      <c r="A134" s="237" t="s">
        <v>298</v>
      </c>
      <c r="B134" s="237" t="s">
        <v>300</v>
      </c>
      <c r="C134" s="29"/>
      <c r="D134" s="2"/>
      <c r="E134" s="192"/>
      <c r="F134" s="192"/>
      <c r="G134" s="193"/>
      <c r="H134" s="192"/>
      <c r="I134" s="291">
        <f>I133/I34</f>
        <v>2.0238204827286004E-6</v>
      </c>
      <c r="J134" s="193"/>
      <c r="K134" s="192"/>
      <c r="L134" s="290">
        <f>L133/L34</f>
        <v>2.3167853081390655E-6</v>
      </c>
      <c r="M134" s="193"/>
      <c r="N134" s="192"/>
      <c r="O134" s="192"/>
      <c r="P134" s="193"/>
      <c r="Q134" s="192"/>
      <c r="R134" s="192"/>
      <c r="S134" s="193"/>
      <c r="U134" s="21"/>
    </row>
    <row r="135" spans="1:21" s="11" customFormat="1" x14ac:dyDescent="0.25">
      <c r="A135" s="254"/>
      <c r="B135" s="54"/>
      <c r="C135" s="54"/>
      <c r="D135" s="12"/>
      <c r="E135" s="185"/>
      <c r="F135" s="185"/>
      <c r="G135" s="186"/>
      <c r="H135" s="185"/>
      <c r="J135" s="186"/>
      <c r="K135" s="185"/>
      <c r="L135" s="185"/>
      <c r="M135" s="186"/>
      <c r="N135" s="185"/>
      <c r="O135" s="185"/>
      <c r="P135" s="186"/>
      <c r="Q135" s="185"/>
      <c r="R135" s="185"/>
      <c r="S135" s="186"/>
      <c r="U135" s="26"/>
    </row>
    <row r="136" spans="1:21" s="219" customFormat="1" ht="18.75" collapsed="1" x14ac:dyDescent="0.25">
      <c r="A136" s="251" t="s">
        <v>370</v>
      </c>
      <c r="B136" s="251"/>
      <c r="C136" s="252"/>
      <c r="E136" s="220"/>
      <c r="F136" s="220"/>
      <c r="G136" s="220"/>
      <c r="H136" s="220"/>
      <c r="I136" s="220"/>
      <c r="J136" s="220"/>
      <c r="K136" s="220"/>
      <c r="L136" s="220"/>
      <c r="M136" s="220"/>
      <c r="N136" s="220"/>
      <c r="O136" s="220"/>
      <c r="P136" s="220"/>
      <c r="Q136" s="220"/>
      <c r="R136" s="220"/>
      <c r="S136" s="220"/>
      <c r="U136" s="221"/>
    </row>
    <row r="137" spans="1:21" ht="15" hidden="1" customHeight="1" outlineLevel="1" x14ac:dyDescent="0.25">
      <c r="A137" s="255"/>
      <c r="B137" s="255"/>
      <c r="C137" s="53"/>
      <c r="E137" s="187"/>
      <c r="F137" s="187"/>
      <c r="G137" s="187"/>
      <c r="H137" s="187"/>
      <c r="I137" s="187"/>
      <c r="J137" s="187"/>
      <c r="K137" s="187"/>
      <c r="L137" s="187"/>
      <c r="M137" s="187"/>
      <c r="N137" s="187"/>
      <c r="O137" s="187"/>
      <c r="P137" s="187"/>
      <c r="Q137" s="187"/>
      <c r="R137" s="187"/>
      <c r="S137" s="187"/>
    </row>
    <row r="138" spans="1:21" ht="15" hidden="1" customHeight="1" outlineLevel="1" x14ac:dyDescent="0.25">
      <c r="A138" s="263" t="s">
        <v>119</v>
      </c>
      <c r="B138" s="29"/>
      <c r="C138" s="53"/>
      <c r="E138" s="187"/>
      <c r="F138" s="187"/>
      <c r="G138" s="187"/>
      <c r="H138" s="187"/>
      <c r="I138" s="187"/>
      <c r="J138" s="187"/>
      <c r="K138" s="187"/>
      <c r="L138" s="187"/>
      <c r="M138" s="187"/>
      <c r="N138" s="187"/>
      <c r="O138" s="187"/>
      <c r="P138" s="187"/>
      <c r="Q138" s="187"/>
      <c r="R138" s="187"/>
      <c r="S138" s="187"/>
    </row>
    <row r="139" spans="1:21" ht="15" hidden="1" customHeight="1" outlineLevel="1" x14ac:dyDescent="0.25">
      <c r="A139" s="263"/>
      <c r="B139" s="29" t="s">
        <v>120</v>
      </c>
      <c r="C139" s="53"/>
      <c r="E139" s="187"/>
      <c r="F139" s="187"/>
      <c r="G139" s="187"/>
      <c r="H139" s="187"/>
      <c r="I139" s="187"/>
      <c r="J139" s="187"/>
      <c r="K139" s="187"/>
      <c r="L139" s="187"/>
      <c r="M139" s="187"/>
      <c r="N139" s="187"/>
      <c r="O139" s="187"/>
      <c r="P139" s="187"/>
      <c r="Q139" s="187"/>
      <c r="R139" s="187"/>
      <c r="S139" s="187"/>
    </row>
    <row r="140" spans="1:21" ht="15" hidden="1" customHeight="1" outlineLevel="1" x14ac:dyDescent="0.25">
      <c r="A140" s="29"/>
      <c r="B140" s="29" t="s">
        <v>239</v>
      </c>
      <c r="C140" s="53"/>
      <c r="E140" s="187"/>
      <c r="F140" s="187"/>
      <c r="G140" s="187"/>
      <c r="H140" s="187"/>
      <c r="I140" s="187"/>
      <c r="J140" s="187"/>
      <c r="K140" s="187"/>
      <c r="L140" s="187"/>
      <c r="M140" s="187"/>
      <c r="N140" s="187"/>
      <c r="O140" s="187"/>
      <c r="P140" s="187"/>
      <c r="Q140" s="187"/>
      <c r="R140" s="187"/>
      <c r="S140" s="187"/>
    </row>
    <row r="141" spans="1:21" ht="15" hidden="1" customHeight="1" outlineLevel="1" x14ac:dyDescent="0.25">
      <c r="A141" s="29"/>
      <c r="B141" s="29" t="s">
        <v>121</v>
      </c>
      <c r="C141" s="53"/>
      <c r="E141" s="187"/>
      <c r="F141" s="187"/>
      <c r="G141" s="187"/>
      <c r="H141" s="187"/>
      <c r="I141" s="187"/>
      <c r="J141" s="187"/>
      <c r="K141" s="187"/>
      <c r="L141" s="187"/>
      <c r="M141" s="187"/>
      <c r="N141" s="187"/>
      <c r="O141" s="187"/>
      <c r="P141" s="187"/>
      <c r="Q141" s="187"/>
      <c r="R141" s="187"/>
      <c r="S141" s="187"/>
    </row>
    <row r="142" spans="1:21" ht="15" hidden="1" customHeight="1" outlineLevel="1" x14ac:dyDescent="0.25">
      <c r="A142" s="29"/>
      <c r="B142" s="29" t="s">
        <v>122</v>
      </c>
      <c r="C142" s="53"/>
      <c r="E142" s="187"/>
      <c r="F142" s="187"/>
      <c r="G142" s="187"/>
      <c r="H142" s="187"/>
      <c r="I142" s="187"/>
      <c r="J142" s="187"/>
      <c r="K142" s="187"/>
      <c r="L142" s="187"/>
      <c r="M142" s="187"/>
      <c r="N142" s="187"/>
      <c r="O142" s="187"/>
      <c r="P142" s="187"/>
      <c r="Q142" s="187"/>
      <c r="R142" s="187"/>
      <c r="S142" s="187"/>
    </row>
    <row r="143" spans="1:21" ht="15" hidden="1" customHeight="1" outlineLevel="1" x14ac:dyDescent="0.25">
      <c r="A143" s="29"/>
      <c r="B143" s="29" t="s">
        <v>123</v>
      </c>
      <c r="C143" s="53"/>
      <c r="E143" s="187"/>
      <c r="F143" s="187"/>
      <c r="G143" s="187"/>
      <c r="H143" s="187"/>
      <c r="I143" s="187"/>
      <c r="J143" s="187"/>
      <c r="K143" s="187"/>
      <c r="L143" s="187"/>
      <c r="M143" s="187"/>
      <c r="N143" s="187"/>
      <c r="O143" s="187"/>
      <c r="P143" s="187"/>
      <c r="Q143" s="187"/>
      <c r="R143" s="187"/>
      <c r="S143" s="187"/>
    </row>
    <row r="144" spans="1:21" ht="15" hidden="1" customHeight="1" outlineLevel="1" x14ac:dyDescent="0.25">
      <c r="A144" s="29"/>
      <c r="B144" s="29"/>
      <c r="C144" s="53"/>
      <c r="E144" s="187"/>
      <c r="F144" s="187"/>
      <c r="G144" s="187"/>
      <c r="H144" s="187"/>
      <c r="I144" s="187"/>
      <c r="J144" s="187"/>
      <c r="K144" s="187"/>
      <c r="L144" s="187"/>
      <c r="M144" s="187"/>
      <c r="N144" s="187"/>
      <c r="O144" s="187"/>
      <c r="P144" s="187"/>
      <c r="Q144" s="187"/>
      <c r="R144" s="187"/>
      <c r="S144" s="187"/>
    </row>
    <row r="145" spans="1:19" ht="15" hidden="1" customHeight="1" outlineLevel="1" x14ac:dyDescent="0.25">
      <c r="A145" s="263" t="s">
        <v>124</v>
      </c>
      <c r="B145" s="29"/>
      <c r="C145" s="53"/>
      <c r="E145" s="187"/>
      <c r="F145" s="187"/>
      <c r="G145" s="187"/>
      <c r="H145" s="187"/>
      <c r="I145" s="187"/>
      <c r="J145" s="187"/>
      <c r="K145" s="187"/>
      <c r="L145" s="187"/>
      <c r="M145" s="187"/>
      <c r="N145" s="187"/>
      <c r="O145" s="187"/>
      <c r="P145" s="187"/>
      <c r="Q145" s="187"/>
      <c r="R145" s="187"/>
      <c r="S145" s="187"/>
    </row>
    <row r="146" spans="1:19" ht="15" hidden="1" customHeight="1" outlineLevel="1" x14ac:dyDescent="0.25">
      <c r="A146" s="264" t="s">
        <v>125</v>
      </c>
      <c r="B146" s="265" t="s">
        <v>229</v>
      </c>
      <c r="C146" s="53"/>
      <c r="E146" s="187"/>
      <c r="F146" s="187"/>
      <c r="G146" s="187"/>
      <c r="H146" s="187"/>
      <c r="I146" s="187"/>
      <c r="J146" s="187"/>
      <c r="K146" s="187"/>
      <c r="L146" s="187"/>
      <c r="M146" s="187"/>
      <c r="N146" s="187"/>
      <c r="O146" s="187"/>
      <c r="P146" s="187"/>
      <c r="Q146" s="187"/>
      <c r="R146" s="187"/>
      <c r="S146" s="187"/>
    </row>
    <row r="147" spans="1:19" ht="15" hidden="1" customHeight="1" outlineLevel="1" x14ac:dyDescent="0.25">
      <c r="A147" s="264" t="s">
        <v>128</v>
      </c>
      <c r="B147" s="29" t="s">
        <v>198</v>
      </c>
      <c r="C147" s="53"/>
      <c r="E147" s="187"/>
      <c r="F147" s="187"/>
      <c r="G147" s="187"/>
      <c r="H147" s="187"/>
      <c r="I147" s="187"/>
      <c r="J147" s="187"/>
      <c r="K147" s="187"/>
      <c r="L147" s="187"/>
      <c r="M147" s="187"/>
      <c r="N147" s="187"/>
      <c r="O147" s="187"/>
      <c r="P147" s="187"/>
      <c r="Q147" s="187"/>
      <c r="R147" s="187"/>
      <c r="S147" s="187"/>
    </row>
    <row r="148" spans="1:19" ht="15" hidden="1" customHeight="1" outlineLevel="1" x14ac:dyDescent="0.25">
      <c r="A148" s="264" t="s">
        <v>129</v>
      </c>
      <c r="B148" s="265" t="s">
        <v>130</v>
      </c>
      <c r="C148" s="53"/>
      <c r="E148" s="187"/>
      <c r="F148" s="187"/>
      <c r="G148" s="187"/>
      <c r="H148" s="187"/>
      <c r="I148" s="187"/>
      <c r="J148" s="187"/>
      <c r="K148" s="187"/>
      <c r="L148" s="187"/>
      <c r="M148" s="187"/>
      <c r="N148" s="187"/>
      <c r="O148" s="187"/>
      <c r="P148" s="187"/>
      <c r="Q148" s="187"/>
      <c r="R148" s="187"/>
      <c r="S148" s="187"/>
    </row>
    <row r="149" spans="1:19" ht="15" hidden="1" customHeight="1" outlineLevel="1" x14ac:dyDescent="0.25">
      <c r="A149" s="266" t="s">
        <v>131</v>
      </c>
      <c r="B149" s="267" t="s">
        <v>133</v>
      </c>
      <c r="C149" s="53"/>
      <c r="E149" s="187"/>
      <c r="F149" s="187"/>
      <c r="G149" s="187"/>
      <c r="H149" s="187"/>
      <c r="I149" s="187"/>
      <c r="J149" s="187"/>
      <c r="K149" s="187"/>
      <c r="L149" s="187"/>
      <c r="M149" s="187"/>
      <c r="N149" s="187"/>
      <c r="O149" s="187"/>
      <c r="P149" s="187"/>
      <c r="Q149" s="187"/>
      <c r="R149" s="187"/>
      <c r="S149" s="187"/>
    </row>
    <row r="150" spans="1:19" ht="15" hidden="1" customHeight="1" outlineLevel="1" x14ac:dyDescent="0.25">
      <c r="A150" s="266"/>
      <c r="B150" s="237" t="s">
        <v>134</v>
      </c>
      <c r="C150" s="53"/>
      <c r="E150" s="187"/>
      <c r="F150" s="187"/>
      <c r="G150" s="187"/>
      <c r="H150" s="187"/>
      <c r="I150" s="187"/>
      <c r="J150" s="187"/>
      <c r="K150" s="187"/>
      <c r="L150" s="187"/>
      <c r="M150" s="187"/>
      <c r="N150" s="187"/>
      <c r="O150" s="187"/>
      <c r="P150" s="187"/>
      <c r="Q150" s="187"/>
      <c r="R150" s="187"/>
      <c r="S150" s="187"/>
    </row>
    <row r="151" spans="1:19" ht="15" hidden="1" customHeight="1" outlineLevel="1" x14ac:dyDescent="0.25">
      <c r="A151" s="266"/>
      <c r="B151" s="237" t="s">
        <v>342</v>
      </c>
      <c r="C151" s="53"/>
      <c r="E151" s="187"/>
      <c r="F151" s="187"/>
      <c r="G151" s="187"/>
      <c r="H151" s="187"/>
      <c r="I151" s="187"/>
      <c r="J151" s="187"/>
      <c r="K151" s="187"/>
      <c r="L151" s="187"/>
      <c r="M151" s="187"/>
      <c r="N151" s="187"/>
      <c r="O151" s="187"/>
      <c r="P151" s="187"/>
      <c r="Q151" s="187"/>
      <c r="R151" s="187"/>
      <c r="S151" s="187"/>
    </row>
    <row r="152" spans="1:19" ht="15" hidden="1" customHeight="1" outlineLevel="1" x14ac:dyDescent="0.25">
      <c r="A152" s="266"/>
      <c r="B152" s="268" t="s">
        <v>199</v>
      </c>
      <c r="C152" s="53"/>
      <c r="E152" s="187"/>
      <c r="F152" s="187"/>
      <c r="G152" s="187"/>
      <c r="H152" s="187"/>
      <c r="I152" s="187"/>
      <c r="J152" s="187"/>
      <c r="K152" s="187"/>
      <c r="L152" s="187"/>
      <c r="M152" s="187"/>
      <c r="N152" s="187"/>
      <c r="O152" s="187"/>
      <c r="P152" s="187"/>
      <c r="Q152" s="187"/>
      <c r="R152" s="187"/>
      <c r="S152" s="187"/>
    </row>
    <row r="153" spans="1:19" ht="15" hidden="1" customHeight="1" outlineLevel="1" x14ac:dyDescent="0.25">
      <c r="A153" s="266"/>
      <c r="B153" s="268" t="s">
        <v>200</v>
      </c>
      <c r="C153" s="53"/>
      <c r="E153" s="187"/>
      <c r="F153" s="187"/>
      <c r="G153" s="187"/>
      <c r="H153" s="187"/>
      <c r="I153" s="187"/>
      <c r="J153" s="187"/>
      <c r="K153" s="187"/>
      <c r="L153" s="187"/>
      <c r="M153" s="187"/>
      <c r="N153" s="187"/>
      <c r="O153" s="187"/>
      <c r="P153" s="187"/>
      <c r="Q153" s="187"/>
      <c r="R153" s="187"/>
      <c r="S153" s="187"/>
    </row>
    <row r="154" spans="1:19" ht="15" hidden="1" customHeight="1" outlineLevel="1" x14ac:dyDescent="0.25">
      <c r="A154" s="266"/>
      <c r="B154" s="268" t="s">
        <v>201</v>
      </c>
      <c r="C154" s="53"/>
      <c r="E154" s="187"/>
      <c r="F154" s="187"/>
      <c r="G154" s="187"/>
      <c r="H154" s="187"/>
      <c r="I154" s="187"/>
      <c r="J154" s="187"/>
      <c r="K154" s="187"/>
      <c r="L154" s="187"/>
      <c r="M154" s="187"/>
      <c r="N154" s="187"/>
      <c r="O154" s="187"/>
      <c r="P154" s="187"/>
      <c r="Q154" s="187"/>
      <c r="R154" s="187"/>
      <c r="S154" s="187"/>
    </row>
    <row r="155" spans="1:19" ht="15" hidden="1" customHeight="1" outlineLevel="1" x14ac:dyDescent="0.25">
      <c r="A155" s="264" t="s">
        <v>132</v>
      </c>
      <c r="B155" s="265" t="s">
        <v>139</v>
      </c>
      <c r="C155" s="53"/>
      <c r="E155" s="187"/>
      <c r="F155" s="187"/>
      <c r="G155" s="187"/>
      <c r="H155" s="187"/>
      <c r="I155" s="187"/>
      <c r="J155" s="187"/>
      <c r="K155" s="187"/>
      <c r="L155" s="187"/>
      <c r="M155" s="187"/>
      <c r="N155" s="187"/>
      <c r="O155" s="187"/>
      <c r="P155" s="187"/>
      <c r="Q155" s="187"/>
      <c r="R155" s="187"/>
      <c r="S155" s="187"/>
    </row>
    <row r="156" spans="1:19" ht="15" hidden="1" customHeight="1" outlineLevel="1" x14ac:dyDescent="0.25">
      <c r="A156" s="264" t="s">
        <v>138</v>
      </c>
      <c r="B156" s="29" t="s">
        <v>179</v>
      </c>
      <c r="C156" s="53"/>
      <c r="E156" s="187"/>
      <c r="F156" s="187"/>
      <c r="G156" s="187"/>
      <c r="H156" s="187"/>
      <c r="I156" s="187"/>
      <c r="J156" s="187"/>
      <c r="K156" s="187"/>
      <c r="L156" s="187"/>
      <c r="M156" s="187"/>
      <c r="N156" s="187"/>
      <c r="O156" s="187"/>
      <c r="P156" s="187"/>
      <c r="Q156" s="187"/>
      <c r="R156" s="187"/>
      <c r="S156" s="187"/>
    </row>
    <row r="157" spans="1:19" ht="15" hidden="1" customHeight="1" outlineLevel="1" x14ac:dyDescent="0.25">
      <c r="A157" s="264" t="s">
        <v>140</v>
      </c>
      <c r="B157" s="267" t="s">
        <v>296</v>
      </c>
      <c r="C157" s="53"/>
      <c r="E157" s="187"/>
      <c r="F157" s="187"/>
      <c r="G157" s="187"/>
      <c r="H157" s="187"/>
      <c r="I157" s="187"/>
      <c r="J157" s="187"/>
      <c r="K157" s="187"/>
      <c r="L157" s="187"/>
      <c r="M157" s="187"/>
      <c r="N157" s="187"/>
      <c r="O157" s="187"/>
      <c r="P157" s="187"/>
      <c r="Q157" s="187"/>
      <c r="R157" s="187"/>
      <c r="S157" s="187"/>
    </row>
    <row r="158" spans="1:19" ht="15" hidden="1" customHeight="1" outlineLevel="1" x14ac:dyDescent="0.25">
      <c r="A158" s="264"/>
      <c r="B158" s="237" t="s">
        <v>251</v>
      </c>
      <c r="C158" s="53"/>
      <c r="E158" s="187"/>
      <c r="F158" s="187"/>
      <c r="G158" s="187"/>
      <c r="H158" s="187"/>
      <c r="I158" s="187"/>
      <c r="J158" s="187"/>
      <c r="K158" s="187"/>
      <c r="L158" s="187"/>
      <c r="M158" s="187"/>
      <c r="N158" s="187"/>
      <c r="O158" s="187"/>
      <c r="P158" s="187"/>
      <c r="Q158" s="187"/>
      <c r="R158" s="187"/>
      <c r="S158" s="187"/>
    </row>
    <row r="159" spans="1:19" ht="15" hidden="1" customHeight="1" outlineLevel="1" x14ac:dyDescent="0.25">
      <c r="A159" s="264"/>
      <c r="B159" s="237" t="s">
        <v>252</v>
      </c>
      <c r="C159" s="53"/>
      <c r="E159" s="187"/>
      <c r="F159" s="187"/>
      <c r="G159" s="187"/>
      <c r="H159" s="187"/>
      <c r="I159" s="187"/>
      <c r="J159" s="187"/>
      <c r="K159" s="187"/>
      <c r="L159" s="187"/>
      <c r="M159" s="187"/>
      <c r="N159" s="187"/>
      <c r="O159" s="187"/>
      <c r="P159" s="187"/>
      <c r="Q159" s="187"/>
      <c r="R159" s="187"/>
      <c r="S159" s="187"/>
    </row>
    <row r="160" spans="1:19" ht="15" hidden="1" customHeight="1" outlineLevel="1" x14ac:dyDescent="0.25">
      <c r="A160" s="264"/>
      <c r="B160" s="237" t="s">
        <v>256</v>
      </c>
      <c r="C160" s="53"/>
      <c r="E160" s="187"/>
      <c r="F160" s="187"/>
      <c r="G160" s="187"/>
      <c r="H160" s="187"/>
      <c r="I160" s="187"/>
      <c r="J160" s="187"/>
      <c r="K160" s="187"/>
      <c r="L160" s="187"/>
      <c r="M160" s="187"/>
      <c r="N160" s="187"/>
      <c r="O160" s="187"/>
      <c r="P160" s="187"/>
      <c r="Q160" s="187"/>
      <c r="R160" s="187"/>
      <c r="S160" s="187"/>
    </row>
    <row r="161" spans="1:21" ht="15" hidden="1" customHeight="1" outlineLevel="1" x14ac:dyDescent="0.25">
      <c r="A161" s="29"/>
      <c r="B161" s="29"/>
      <c r="C161" s="53"/>
      <c r="E161" s="187"/>
      <c r="F161" s="187"/>
      <c r="G161" s="187"/>
      <c r="H161" s="187"/>
      <c r="I161" s="187"/>
      <c r="J161" s="187"/>
      <c r="K161" s="187"/>
      <c r="L161" s="187"/>
      <c r="M161" s="187"/>
      <c r="N161" s="187"/>
      <c r="O161" s="187"/>
      <c r="P161" s="187"/>
      <c r="Q161" s="187"/>
      <c r="R161" s="187"/>
      <c r="S161" s="187"/>
    </row>
    <row r="162" spans="1:21" ht="15" hidden="1" customHeight="1" outlineLevel="1" x14ac:dyDescent="0.25">
      <c r="A162" s="249" t="s">
        <v>202</v>
      </c>
      <c r="B162" s="267"/>
      <c r="C162" s="53"/>
      <c r="E162" s="187"/>
      <c r="F162" s="187"/>
      <c r="G162" s="187"/>
      <c r="H162" s="187"/>
      <c r="I162" s="187"/>
      <c r="J162" s="187"/>
      <c r="K162" s="187"/>
      <c r="L162" s="187"/>
      <c r="M162" s="187"/>
      <c r="N162" s="187"/>
      <c r="O162" s="187"/>
      <c r="P162" s="187"/>
      <c r="Q162" s="187"/>
      <c r="R162" s="187"/>
      <c r="S162" s="187"/>
    </row>
    <row r="163" spans="1:21" ht="15" hidden="1" customHeight="1" outlineLevel="1" x14ac:dyDescent="0.25">
      <c r="A163" s="267"/>
      <c r="B163" s="250" t="s">
        <v>203</v>
      </c>
      <c r="C163" s="53"/>
      <c r="E163" s="187"/>
      <c r="F163" s="187"/>
      <c r="G163" s="187"/>
      <c r="H163" s="187"/>
      <c r="I163" s="187"/>
      <c r="J163" s="187"/>
      <c r="K163" s="187"/>
      <c r="L163" s="187"/>
      <c r="M163" s="187"/>
      <c r="N163" s="187"/>
      <c r="O163" s="187"/>
      <c r="P163" s="187"/>
      <c r="Q163" s="187"/>
      <c r="R163" s="187"/>
      <c r="S163" s="187"/>
    </row>
    <row r="164" spans="1:21" ht="15" hidden="1" customHeight="1" outlineLevel="1" x14ac:dyDescent="0.25">
      <c r="A164" s="267"/>
      <c r="B164" s="250" t="s">
        <v>204</v>
      </c>
      <c r="C164" s="53"/>
      <c r="E164" s="187"/>
      <c r="F164" s="187"/>
      <c r="G164" s="187"/>
      <c r="H164" s="187"/>
      <c r="I164" s="187"/>
      <c r="J164" s="187"/>
      <c r="K164" s="187"/>
      <c r="L164" s="187"/>
      <c r="M164" s="187"/>
      <c r="N164" s="187"/>
      <c r="O164" s="187"/>
      <c r="P164" s="187"/>
      <c r="Q164" s="187"/>
      <c r="R164" s="187"/>
      <c r="S164" s="187"/>
    </row>
    <row r="165" spans="1:21" ht="15" hidden="1" customHeight="1" outlineLevel="1" x14ac:dyDescent="0.25">
      <c r="A165" s="267"/>
      <c r="B165" s="250" t="s">
        <v>205</v>
      </c>
      <c r="C165" s="53"/>
      <c r="E165" s="187"/>
      <c r="F165" s="187"/>
      <c r="G165" s="187"/>
      <c r="H165" s="187"/>
      <c r="I165" s="187"/>
      <c r="J165" s="187"/>
      <c r="K165" s="187"/>
      <c r="L165" s="187"/>
      <c r="M165" s="187"/>
      <c r="N165" s="187"/>
      <c r="O165" s="187"/>
      <c r="P165" s="187"/>
      <c r="Q165" s="187"/>
      <c r="R165" s="187"/>
      <c r="S165" s="187"/>
    </row>
    <row r="166" spans="1:21" ht="15" hidden="1" customHeight="1" outlineLevel="1" x14ac:dyDescent="0.25">
      <c r="A166" s="267"/>
      <c r="B166" s="250" t="s">
        <v>206</v>
      </c>
      <c r="C166" s="53"/>
      <c r="E166" s="187"/>
      <c r="F166" s="187"/>
      <c r="G166" s="187"/>
      <c r="H166" s="187"/>
      <c r="I166" s="187"/>
      <c r="J166" s="187"/>
      <c r="K166" s="187"/>
      <c r="L166" s="187"/>
      <c r="M166" s="187"/>
      <c r="N166" s="187"/>
      <c r="O166" s="187"/>
      <c r="P166" s="187"/>
      <c r="Q166" s="187"/>
      <c r="R166" s="187"/>
      <c r="S166" s="187"/>
    </row>
    <row r="167" spans="1:21" s="11" customFormat="1" ht="15" hidden="1" customHeight="1" outlineLevel="1" x14ac:dyDescent="0.25">
      <c r="A167" s="254"/>
      <c r="B167" s="254"/>
      <c r="C167" s="54"/>
      <c r="E167" s="185"/>
      <c r="F167" s="185"/>
      <c r="G167" s="185"/>
      <c r="H167" s="185"/>
      <c r="I167" s="185"/>
      <c r="J167" s="185"/>
      <c r="K167" s="185"/>
      <c r="L167" s="185"/>
      <c r="M167" s="185"/>
      <c r="N167" s="185"/>
      <c r="O167" s="185"/>
      <c r="P167" s="185"/>
      <c r="Q167" s="185"/>
      <c r="R167" s="185"/>
      <c r="S167" s="185"/>
      <c r="U167" s="26"/>
    </row>
    <row r="168" spans="1:21" x14ac:dyDescent="0.25">
      <c r="A168" s="255"/>
      <c r="B168" s="255"/>
      <c r="C168" s="53"/>
      <c r="E168" s="187"/>
      <c r="F168" s="187"/>
      <c r="G168" s="187"/>
      <c r="H168" s="187"/>
      <c r="I168" s="187"/>
      <c r="J168" s="187"/>
      <c r="K168" s="187"/>
      <c r="L168" s="187"/>
      <c r="M168" s="187"/>
      <c r="N168" s="187"/>
      <c r="O168" s="187"/>
      <c r="P168" s="187"/>
      <c r="Q168" s="187"/>
      <c r="R168" s="187"/>
      <c r="S168" s="187"/>
    </row>
    <row r="169" spans="1:21" s="15" customFormat="1" ht="18.75" x14ac:dyDescent="0.25">
      <c r="A169" s="247"/>
      <c r="B169" s="248" t="s">
        <v>33</v>
      </c>
      <c r="C169" s="50"/>
      <c r="E169" s="188"/>
      <c r="F169" s="188"/>
      <c r="G169" s="188"/>
      <c r="H169" s="188"/>
      <c r="I169" s="188"/>
      <c r="J169" s="188"/>
      <c r="K169" s="188"/>
      <c r="L169" s="188"/>
      <c r="M169" s="188"/>
      <c r="N169" s="188"/>
      <c r="O169" s="188"/>
      <c r="P169" s="188"/>
      <c r="Q169" s="188"/>
      <c r="R169" s="188"/>
      <c r="S169" s="188"/>
      <c r="U169" s="25"/>
    </row>
    <row r="170" spans="1:21" customFormat="1" x14ac:dyDescent="0.25">
      <c r="A170" s="237"/>
      <c r="B170" s="29"/>
      <c r="C170" s="29"/>
      <c r="D170" s="2"/>
      <c r="E170" s="179"/>
      <c r="F170" s="179"/>
      <c r="G170" s="180"/>
      <c r="H170" s="179"/>
      <c r="I170" s="179"/>
      <c r="J170" s="180"/>
      <c r="K170" s="179"/>
      <c r="L170" s="179"/>
      <c r="M170" s="180"/>
      <c r="N170" s="179"/>
      <c r="O170" s="179"/>
      <c r="P170" s="180"/>
      <c r="Q170" s="179"/>
      <c r="R170" s="179"/>
      <c r="S170" s="180"/>
      <c r="U170" s="21"/>
    </row>
    <row r="171" spans="1:21" customFormat="1" x14ac:dyDescent="0.25">
      <c r="A171" s="236">
        <v>7</v>
      </c>
      <c r="B171" s="249" t="s">
        <v>5</v>
      </c>
      <c r="C171" s="29"/>
      <c r="D171" s="2"/>
      <c r="E171" s="179"/>
      <c r="F171" s="179"/>
      <c r="G171" s="180"/>
      <c r="H171" s="179"/>
      <c r="I171" s="179"/>
      <c r="J171" s="180"/>
      <c r="K171" s="179"/>
      <c r="L171" s="179"/>
      <c r="M171" s="180"/>
      <c r="N171" s="224"/>
      <c r="O171" s="224"/>
      <c r="P171" s="229"/>
      <c r="Q171" s="224"/>
      <c r="R171" s="224"/>
      <c r="S171" s="229"/>
      <c r="U171" s="21"/>
    </row>
    <row r="172" spans="1:21" customFormat="1" ht="45" x14ac:dyDescent="0.25">
      <c r="A172" s="237">
        <v>7.1</v>
      </c>
      <c r="B172" s="237" t="s">
        <v>21</v>
      </c>
      <c r="C172" s="29"/>
      <c r="D172" s="2"/>
      <c r="E172" s="179"/>
      <c r="F172" s="179"/>
      <c r="G172" s="180"/>
      <c r="H172" s="179"/>
      <c r="I172" s="292">
        <v>12689</v>
      </c>
      <c r="J172" s="180"/>
      <c r="K172" s="179"/>
      <c r="L172" s="307">
        <v>12512</v>
      </c>
      <c r="M172" s="180"/>
      <c r="N172" s="224"/>
      <c r="O172" s="224"/>
      <c r="P172" s="229"/>
      <c r="Q172" s="224"/>
      <c r="R172" s="224"/>
      <c r="S172" s="229"/>
      <c r="U172" s="286" t="s">
        <v>408</v>
      </c>
    </row>
    <row r="173" spans="1:21" x14ac:dyDescent="0.25">
      <c r="A173" s="255">
        <v>7.2</v>
      </c>
      <c r="B173" s="237" t="s">
        <v>359</v>
      </c>
      <c r="C173" s="29"/>
      <c r="D173" s="2"/>
      <c r="E173" s="179"/>
      <c r="F173" s="179"/>
      <c r="G173" s="180"/>
      <c r="H173" s="179"/>
      <c r="I173" s="293">
        <v>9</v>
      </c>
      <c r="J173" s="180"/>
      <c r="K173" s="179"/>
      <c r="L173" s="183">
        <v>9</v>
      </c>
      <c r="M173" s="180"/>
      <c r="N173" s="224"/>
      <c r="O173" s="224"/>
      <c r="P173" s="229"/>
      <c r="Q173" s="224"/>
      <c r="R173" s="224"/>
      <c r="S173" s="229"/>
      <c r="T173"/>
      <c r="U173" s="286"/>
    </row>
    <row r="174" spans="1:21" customFormat="1" ht="60" x14ac:dyDescent="0.25">
      <c r="A174" s="237">
        <v>7.3</v>
      </c>
      <c r="B174" s="237" t="s">
        <v>37</v>
      </c>
      <c r="C174" s="29"/>
      <c r="D174" s="2"/>
      <c r="E174" s="179"/>
      <c r="F174" s="179"/>
      <c r="G174" s="180"/>
      <c r="H174" s="179"/>
      <c r="I174" s="292">
        <v>1</v>
      </c>
      <c r="J174" s="180"/>
      <c r="K174" s="179"/>
      <c r="L174" s="298">
        <v>1</v>
      </c>
      <c r="M174" s="180"/>
      <c r="N174" s="224"/>
      <c r="O174" s="224"/>
      <c r="P174" s="229"/>
      <c r="Q174" s="224"/>
      <c r="R174" s="224"/>
      <c r="S174" s="229"/>
      <c r="U174" s="286" t="s">
        <v>439</v>
      </c>
    </row>
    <row r="175" spans="1:21" customFormat="1" x14ac:dyDescent="0.25">
      <c r="A175" s="237">
        <v>7.4</v>
      </c>
      <c r="B175" s="237" t="s">
        <v>38</v>
      </c>
      <c r="C175" s="29"/>
      <c r="D175" s="2"/>
      <c r="E175" s="179"/>
      <c r="F175" s="179"/>
      <c r="G175" s="180"/>
      <c r="H175" s="179"/>
      <c r="I175" s="292">
        <v>4</v>
      </c>
      <c r="J175" s="180"/>
      <c r="K175" s="179"/>
      <c r="L175" s="183">
        <v>4</v>
      </c>
      <c r="M175" s="180"/>
      <c r="N175" s="224"/>
      <c r="O175" s="224"/>
      <c r="P175" s="229"/>
      <c r="Q175" s="224"/>
      <c r="R175" s="224"/>
      <c r="S175" s="229"/>
      <c r="U175" s="286"/>
    </row>
    <row r="176" spans="1:21" customFormat="1" x14ac:dyDescent="0.25">
      <c r="A176" s="237">
        <v>7.5</v>
      </c>
      <c r="B176" s="237" t="s">
        <v>87</v>
      </c>
      <c r="C176" s="29"/>
      <c r="D176" s="2"/>
      <c r="E176" s="179"/>
      <c r="F176" s="179"/>
      <c r="G176" s="180"/>
      <c r="H176" s="179"/>
      <c r="I176" s="301"/>
      <c r="J176" s="184"/>
      <c r="K176" s="183"/>
      <c r="L176" s="183"/>
      <c r="M176" s="180"/>
      <c r="N176" s="224"/>
      <c r="O176" s="224"/>
      <c r="P176" s="229"/>
      <c r="Q176" s="224"/>
      <c r="R176" s="224"/>
      <c r="S176" s="229"/>
      <c r="U176" s="286"/>
    </row>
    <row r="177" spans="1:21" customFormat="1" ht="30" x14ac:dyDescent="0.25">
      <c r="A177" s="237" t="s">
        <v>349</v>
      </c>
      <c r="B177" s="237" t="s">
        <v>89</v>
      </c>
      <c r="C177" s="29"/>
      <c r="D177" s="2"/>
      <c r="E177" s="179"/>
      <c r="F177" s="227"/>
      <c r="G177" s="228"/>
      <c r="H177" s="227"/>
      <c r="I177" s="294">
        <v>1.29</v>
      </c>
      <c r="J177" s="228"/>
      <c r="K177" s="227"/>
      <c r="L177" s="301">
        <v>1.08</v>
      </c>
      <c r="M177" s="180"/>
      <c r="N177" s="224"/>
      <c r="O177" s="224"/>
      <c r="P177" s="229"/>
      <c r="Q177" s="224"/>
      <c r="R177" s="224"/>
      <c r="S177" s="229"/>
      <c r="U177" s="286" t="s">
        <v>409</v>
      </c>
    </row>
    <row r="178" spans="1:21" customFormat="1" x14ac:dyDescent="0.25">
      <c r="A178" s="237" t="s">
        <v>350</v>
      </c>
      <c r="B178" s="237" t="s">
        <v>84</v>
      </c>
      <c r="C178" s="29"/>
      <c r="D178" s="2"/>
      <c r="E178" s="179"/>
      <c r="F178" s="227"/>
      <c r="G178" s="228"/>
      <c r="H178" s="227"/>
      <c r="I178" s="294">
        <v>0.19</v>
      </c>
      <c r="J178" s="228"/>
      <c r="K178" s="227"/>
      <c r="L178" s="308">
        <v>0.15</v>
      </c>
      <c r="M178" s="180"/>
      <c r="N178" s="224"/>
      <c r="O178" s="224"/>
      <c r="P178" s="229"/>
      <c r="Q178" s="224"/>
      <c r="R178" s="224"/>
      <c r="S178" s="229"/>
      <c r="U178" s="317"/>
    </row>
    <row r="179" spans="1:21" customFormat="1" x14ac:dyDescent="0.25">
      <c r="A179" s="237" t="s">
        <v>351</v>
      </c>
      <c r="B179" s="237" t="s">
        <v>85</v>
      </c>
      <c r="C179" s="29"/>
      <c r="D179" s="2"/>
      <c r="E179" s="179"/>
      <c r="F179" s="227"/>
      <c r="G179" s="228"/>
      <c r="H179" s="227"/>
      <c r="I179" s="294">
        <v>1.25</v>
      </c>
      <c r="J179" s="228"/>
      <c r="K179" s="227"/>
      <c r="L179" s="308">
        <v>0.26</v>
      </c>
      <c r="M179" s="180"/>
      <c r="N179" s="224"/>
      <c r="O179" s="224"/>
      <c r="P179" s="229"/>
      <c r="Q179" s="224"/>
      <c r="R179" s="224"/>
      <c r="S179" s="229"/>
      <c r="U179" s="286" t="s">
        <v>403</v>
      </c>
    </row>
    <row r="180" spans="1:21" customFormat="1" x14ac:dyDescent="0.25">
      <c r="A180" s="237" t="s">
        <v>352</v>
      </c>
      <c r="B180" s="237" t="s">
        <v>20</v>
      </c>
      <c r="C180" s="29"/>
      <c r="D180" s="2"/>
      <c r="E180" s="179"/>
      <c r="F180" s="227"/>
      <c r="G180" s="228"/>
      <c r="H180" s="227"/>
      <c r="I180" s="292">
        <v>0</v>
      </c>
      <c r="J180" s="228"/>
      <c r="K180" s="227"/>
      <c r="L180" s="183">
        <v>1</v>
      </c>
      <c r="M180" s="180"/>
      <c r="N180" s="224"/>
      <c r="O180" s="224"/>
      <c r="P180" s="229"/>
      <c r="Q180" s="224"/>
      <c r="R180" s="224"/>
      <c r="S180" s="229"/>
      <c r="U180" s="295"/>
    </row>
    <row r="181" spans="1:21" customFormat="1" x14ac:dyDescent="0.25">
      <c r="A181" s="237"/>
      <c r="B181" s="300"/>
      <c r="C181" s="297"/>
      <c r="D181" s="92"/>
      <c r="E181" s="183"/>
      <c r="F181" s="183"/>
      <c r="G181" s="184"/>
      <c r="H181" s="183"/>
      <c r="I181" s="183"/>
      <c r="J181" s="184"/>
      <c r="K181" s="183"/>
      <c r="L181" s="183"/>
      <c r="M181" s="180"/>
      <c r="N181" s="224"/>
      <c r="O181" s="224"/>
      <c r="P181" s="229"/>
      <c r="Q181" s="224"/>
      <c r="R181" s="224"/>
      <c r="S181" s="229"/>
      <c r="U181" s="21"/>
    </row>
    <row r="182" spans="1:21" customFormat="1" x14ac:dyDescent="0.25">
      <c r="A182" s="236">
        <v>8</v>
      </c>
      <c r="B182" s="299" t="s">
        <v>109</v>
      </c>
      <c r="C182" s="297"/>
      <c r="D182" s="92"/>
      <c r="E182" s="183"/>
      <c r="F182" s="183"/>
      <c r="G182" s="184"/>
      <c r="H182" s="183"/>
      <c r="I182" s="183"/>
      <c r="J182" s="184"/>
      <c r="K182" s="183"/>
      <c r="L182" s="183"/>
      <c r="M182" s="180"/>
      <c r="N182" s="224"/>
      <c r="O182" s="224"/>
      <c r="P182" s="229"/>
      <c r="Q182" s="224"/>
      <c r="R182" s="224"/>
      <c r="S182" s="229"/>
      <c r="U182" s="21"/>
    </row>
    <row r="183" spans="1:21" customFormat="1" x14ac:dyDescent="0.25">
      <c r="A183" s="237">
        <v>8.1</v>
      </c>
      <c r="B183" s="237" t="s">
        <v>364</v>
      </c>
      <c r="C183" s="29"/>
      <c r="D183" s="2"/>
      <c r="E183" s="179"/>
      <c r="F183" s="227"/>
      <c r="G183" s="228"/>
      <c r="H183" s="227"/>
      <c r="I183" s="296">
        <v>1.7244500000000001E-6</v>
      </c>
      <c r="J183" s="228"/>
      <c r="K183" s="227"/>
      <c r="L183" s="316">
        <f>30.61/L34</f>
        <v>9.2099738028749079E-7</v>
      </c>
      <c r="M183" s="180"/>
      <c r="N183" s="224"/>
      <c r="O183" s="224"/>
      <c r="P183" s="229"/>
      <c r="Q183" s="224"/>
      <c r="R183" s="224"/>
      <c r="S183" s="229"/>
      <c r="U183" s="21"/>
    </row>
    <row r="184" spans="1:21" customFormat="1" x14ac:dyDescent="0.25">
      <c r="A184" s="237">
        <v>8.1999999999999993</v>
      </c>
      <c r="B184" s="237" t="s">
        <v>386</v>
      </c>
      <c r="C184" s="29"/>
      <c r="D184" s="2"/>
      <c r="E184" s="179"/>
      <c r="F184" s="227"/>
      <c r="G184" s="228"/>
      <c r="H184" s="227"/>
      <c r="I184" s="296">
        <v>1.4140489999999999E-5</v>
      </c>
      <c r="J184" s="228"/>
      <c r="K184" s="227"/>
      <c r="L184" s="316">
        <f>475.5/L34</f>
        <v>1.4306901480780852E-5</v>
      </c>
      <c r="M184" s="180"/>
      <c r="N184" s="224"/>
      <c r="O184" s="224"/>
      <c r="P184" s="229"/>
      <c r="Q184" s="224"/>
      <c r="R184" s="224"/>
      <c r="S184" s="229"/>
      <c r="U184" s="21"/>
    </row>
    <row r="185" spans="1:21" x14ac:dyDescent="0.25">
      <c r="A185" s="237"/>
      <c r="B185" s="29"/>
      <c r="C185" s="29"/>
      <c r="D185" s="2"/>
      <c r="E185" s="179"/>
      <c r="F185" s="179"/>
      <c r="G185" s="180"/>
      <c r="H185" s="179"/>
      <c r="I185" s="179"/>
      <c r="J185" s="180"/>
      <c r="K185" s="179"/>
      <c r="L185" s="183"/>
      <c r="M185" s="180"/>
      <c r="N185" s="224"/>
      <c r="O185" s="224"/>
      <c r="P185" s="229"/>
      <c r="Q185" s="224"/>
      <c r="R185" s="224"/>
      <c r="S185" s="229"/>
      <c r="T185"/>
      <c r="U185" s="21"/>
    </row>
    <row r="186" spans="1:21" x14ac:dyDescent="0.25">
      <c r="A186" s="236">
        <v>9</v>
      </c>
      <c r="B186" s="249" t="s">
        <v>6</v>
      </c>
      <c r="C186" s="29"/>
      <c r="D186" s="2"/>
      <c r="E186" s="179"/>
      <c r="F186" s="179"/>
      <c r="G186" s="180"/>
      <c r="H186" s="179"/>
      <c r="I186" s="179"/>
      <c r="J186" s="180"/>
      <c r="K186" s="179"/>
      <c r="L186" s="183"/>
      <c r="M186" s="180"/>
      <c r="N186" s="224"/>
      <c r="O186" s="224"/>
      <c r="P186" s="229"/>
      <c r="Q186" s="224"/>
      <c r="R186" s="224"/>
      <c r="S186" s="229"/>
      <c r="T186"/>
      <c r="U186" s="21"/>
    </row>
    <row r="187" spans="1:21" ht="30" x14ac:dyDescent="0.25">
      <c r="A187" s="237">
        <v>9.1</v>
      </c>
      <c r="B187" s="237" t="s">
        <v>410</v>
      </c>
      <c r="C187" s="29"/>
      <c r="D187" s="2"/>
      <c r="E187" s="179"/>
      <c r="F187" s="225"/>
      <c r="G187" s="226"/>
      <c r="H187" s="225"/>
      <c r="I187" s="312">
        <v>743.97</v>
      </c>
      <c r="J187" s="313"/>
      <c r="K187" s="314"/>
      <c r="L187" s="315">
        <v>829.03</v>
      </c>
      <c r="M187" s="180"/>
      <c r="N187" s="224"/>
      <c r="O187" s="224"/>
      <c r="P187" s="229"/>
      <c r="Q187" s="224"/>
      <c r="R187" s="224"/>
      <c r="S187" s="229"/>
      <c r="T187"/>
      <c r="U187" s="240" t="s">
        <v>419</v>
      </c>
    </row>
    <row r="188" spans="1:21" ht="30" x14ac:dyDescent="0.25">
      <c r="A188" s="237">
        <v>9.1999999999999993</v>
      </c>
      <c r="B188" s="237" t="s">
        <v>356</v>
      </c>
      <c r="C188" s="29"/>
      <c r="D188" s="2"/>
      <c r="E188" s="179"/>
      <c r="F188" s="225"/>
      <c r="G188" s="226"/>
      <c r="H188" s="225"/>
      <c r="I188" s="302">
        <v>0.34200000000000003</v>
      </c>
      <c r="J188" s="304"/>
      <c r="K188" s="305"/>
      <c r="L188" s="303">
        <v>0.34100000000000003</v>
      </c>
      <c r="M188" s="180"/>
      <c r="N188" s="224"/>
      <c r="O188" s="224"/>
      <c r="P188" s="229"/>
      <c r="Q188" s="224"/>
      <c r="R188" s="224"/>
      <c r="S188" s="229"/>
      <c r="T188"/>
      <c r="U188" s="240" t="s">
        <v>404</v>
      </c>
    </row>
    <row r="189" spans="1:21" s="11" customFormat="1" x14ac:dyDescent="0.25">
      <c r="A189" s="254"/>
      <c r="B189" s="254"/>
      <c r="C189" s="54"/>
      <c r="D189" s="12"/>
      <c r="E189" s="185"/>
      <c r="F189" s="185"/>
      <c r="G189" s="186"/>
      <c r="H189" s="185"/>
      <c r="I189" s="185"/>
      <c r="J189" s="186"/>
      <c r="K189" s="185"/>
      <c r="L189" s="185"/>
      <c r="M189" s="186"/>
      <c r="N189" s="185"/>
      <c r="O189" s="185"/>
      <c r="P189" s="186"/>
      <c r="Q189" s="185"/>
      <c r="R189" s="185"/>
      <c r="S189" s="186"/>
      <c r="U189" s="26"/>
    </row>
    <row r="190" spans="1:21" x14ac:dyDescent="0.25">
      <c r="B190" s="16"/>
      <c r="C190" s="16"/>
      <c r="D190" s="16"/>
      <c r="E190" s="189"/>
      <c r="F190" s="189"/>
      <c r="G190" s="189"/>
      <c r="H190" s="189"/>
      <c r="I190" s="189"/>
      <c r="J190" s="189"/>
      <c r="K190" s="189"/>
      <c r="L190" s="189"/>
      <c r="M190" s="189"/>
      <c r="N190" s="189"/>
      <c r="O190" s="189"/>
      <c r="P190" s="189"/>
      <c r="Q190" s="189"/>
      <c r="R190" s="189"/>
      <c r="S190" s="189"/>
      <c r="T190" s="16"/>
      <c r="U190" s="16"/>
    </row>
    <row r="191" spans="1:21" s="15" customFormat="1" ht="18.75" x14ac:dyDescent="0.3">
      <c r="A191" s="25"/>
      <c r="B191" s="14" t="s">
        <v>94</v>
      </c>
      <c r="E191" s="188"/>
      <c r="F191" s="188"/>
      <c r="G191" s="188"/>
      <c r="H191" s="188"/>
      <c r="I191" s="188"/>
      <c r="J191" s="188"/>
      <c r="K191" s="188"/>
      <c r="L191" s="188"/>
      <c r="M191" s="188"/>
      <c r="N191" s="188"/>
      <c r="O191" s="188"/>
      <c r="P191" s="188"/>
      <c r="Q191" s="188"/>
      <c r="R191" s="188"/>
      <c r="S191" s="188"/>
      <c r="U191" s="25"/>
    </row>
    <row r="192" spans="1:21" customFormat="1" x14ac:dyDescent="0.25">
      <c r="A192" s="21"/>
      <c r="D192" s="2"/>
      <c r="E192" s="179"/>
      <c r="F192" s="179"/>
      <c r="G192" s="180"/>
      <c r="H192" s="179"/>
      <c r="I192" s="179"/>
      <c r="J192" s="180"/>
      <c r="K192" s="179"/>
      <c r="L192" s="179"/>
      <c r="M192" s="180"/>
      <c r="N192" s="179"/>
      <c r="O192" s="179"/>
      <c r="P192" s="180"/>
      <c r="Q192" s="179"/>
      <c r="R192" s="179"/>
      <c r="S192" s="180"/>
      <c r="U192" s="21"/>
    </row>
    <row r="193" spans="1:21" customFormat="1" x14ac:dyDescent="0.25">
      <c r="A193" s="21"/>
      <c r="B193" s="84" t="s">
        <v>108</v>
      </c>
      <c r="D193" s="2"/>
      <c r="E193" s="179"/>
      <c r="F193" s="179"/>
      <c r="G193" s="180"/>
      <c r="H193" s="179"/>
      <c r="I193" s="179"/>
      <c r="J193" s="180"/>
      <c r="K193" s="179"/>
      <c r="L193" s="179"/>
      <c r="M193" s="180"/>
      <c r="N193" s="179"/>
      <c r="O193" s="179"/>
      <c r="P193" s="180"/>
      <c r="Q193" s="179"/>
      <c r="R193" s="179"/>
      <c r="S193" s="180"/>
      <c r="U193" s="21"/>
    </row>
    <row r="194" spans="1:21" customFormat="1" x14ac:dyDescent="0.25">
      <c r="A194" s="21"/>
      <c r="B194" s="10"/>
      <c r="D194" s="2"/>
      <c r="E194" s="179"/>
      <c r="F194" s="179"/>
      <c r="G194" s="180"/>
      <c r="H194" s="179"/>
      <c r="I194" s="179"/>
      <c r="J194" s="180"/>
      <c r="K194" s="179"/>
      <c r="L194" s="179"/>
      <c r="M194" s="180"/>
      <c r="N194" s="179"/>
      <c r="O194" s="179"/>
      <c r="P194" s="180"/>
      <c r="Q194" s="179"/>
      <c r="R194" s="179"/>
      <c r="S194" s="180"/>
      <c r="U194" s="21"/>
    </row>
    <row r="195" spans="1:21" s="11" customFormat="1" x14ac:dyDescent="0.25">
      <c r="A195" s="26"/>
      <c r="B195" s="80"/>
      <c r="D195" s="12"/>
      <c r="E195" s="185"/>
      <c r="F195" s="185"/>
      <c r="G195" s="186"/>
      <c r="H195" s="185"/>
      <c r="I195" s="185"/>
      <c r="J195" s="186"/>
      <c r="K195" s="185"/>
      <c r="L195" s="185"/>
      <c r="M195" s="186"/>
      <c r="N195" s="185"/>
      <c r="O195" s="185"/>
      <c r="P195" s="186"/>
      <c r="Q195" s="185"/>
      <c r="R195" s="185"/>
      <c r="S195" s="186"/>
      <c r="U195" s="26"/>
    </row>
    <row r="196" spans="1:21" x14ac:dyDescent="0.25">
      <c r="C196"/>
      <c r="D196"/>
      <c r="E196"/>
      <c r="F196"/>
      <c r="G196"/>
      <c r="H196"/>
      <c r="I196"/>
      <c r="J196"/>
      <c r="K196"/>
      <c r="L196"/>
      <c r="M196"/>
      <c r="N196"/>
      <c r="O196"/>
      <c r="P196"/>
      <c r="Q196"/>
      <c r="R196"/>
      <c r="S196"/>
      <c r="T196"/>
      <c r="U196" s="21"/>
    </row>
    <row r="197" spans="1:21" x14ac:dyDescent="0.25">
      <c r="C197"/>
      <c r="D197"/>
      <c r="E197"/>
      <c r="F197"/>
      <c r="G197"/>
      <c r="H197"/>
      <c r="I197"/>
      <c r="J197"/>
      <c r="K197"/>
      <c r="L197"/>
      <c r="M197"/>
      <c r="N197"/>
      <c r="O197"/>
      <c r="P197"/>
      <c r="Q197"/>
      <c r="R197"/>
      <c r="S197"/>
      <c r="T197"/>
      <c r="U197" s="21"/>
    </row>
    <row r="198" spans="1:21" x14ac:dyDescent="0.25">
      <c r="C198"/>
      <c r="D198"/>
      <c r="E198"/>
      <c r="F198"/>
      <c r="G198"/>
      <c r="H198"/>
      <c r="I198"/>
      <c r="J198"/>
      <c r="K198"/>
      <c r="L198"/>
      <c r="M198"/>
      <c r="N198"/>
      <c r="O198"/>
      <c r="P198"/>
      <c r="Q198"/>
      <c r="R198"/>
      <c r="S198"/>
      <c r="T198"/>
      <c r="U198" s="21"/>
    </row>
  </sheetData>
  <mergeCells count="4">
    <mergeCell ref="B14:C14"/>
    <mergeCell ref="F122:R122"/>
    <mergeCell ref="C1:U1"/>
    <mergeCell ref="C2:U3"/>
  </mergeCells>
  <dataValidations disablePrompts="1" count="1">
    <dataValidation type="list" allowBlank="1" showInputMessage="1" showErrorMessage="1" sqref="F122" xr:uid="{00000000-0002-0000-0100-000000000000}">
      <formula1>list_GenerationBasis</formula1>
    </dataValidation>
  </dataValidations>
  <pageMargins left="0.7" right="0.7" top="0.75" bottom="0.75" header="0.3" footer="0.3"/>
  <pageSetup paperSize="5" scale="60" fitToHeight="0" orientation="landscape" r:id="rId1"/>
  <ignoredErrors>
    <ignoredError sqref="A146 A147 A148 A163:A168 A160:A161 A159 A158 A150:A151 A152:A154 A149 A155:A157" numberStoredAsText="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C00000"/>
  </sheetPr>
  <dimension ref="A1:I92"/>
  <sheetViews>
    <sheetView workbookViewId="0">
      <selection activeCell="C20" sqref="C20"/>
    </sheetView>
  </sheetViews>
  <sheetFormatPr defaultRowHeight="12.75" x14ac:dyDescent="0.2"/>
  <cols>
    <col min="1" max="1" width="4.5703125" style="94" customWidth="1"/>
    <col min="2" max="2" width="63.28515625" style="94" customWidth="1"/>
    <col min="3" max="7" width="24.28515625" style="94" customWidth="1"/>
    <col min="8" max="8" width="10.5703125" style="94" customWidth="1"/>
    <col min="9" max="16384" width="9.140625" style="94"/>
  </cols>
  <sheetData>
    <row r="1" spans="1:7" x14ac:dyDescent="0.2">
      <c r="B1" s="95" t="s">
        <v>148</v>
      </c>
    </row>
    <row r="2" spans="1:7" x14ac:dyDescent="0.2">
      <c r="A2" s="310" t="s">
        <v>244</v>
      </c>
      <c r="B2" s="105"/>
      <c r="C2" s="115"/>
      <c r="D2" s="115"/>
      <c r="E2" s="115"/>
      <c r="F2" s="115"/>
      <c r="G2" s="115"/>
    </row>
    <row r="3" spans="1:7" x14ac:dyDescent="0.2">
      <c r="A3" s="345" t="s">
        <v>429</v>
      </c>
      <c r="B3" s="346"/>
      <c r="C3" s="347"/>
      <c r="D3" s="347"/>
      <c r="E3" s="115"/>
      <c r="F3" s="115"/>
      <c r="G3" s="115"/>
    </row>
    <row r="4" spans="1:7" x14ac:dyDescent="0.2">
      <c r="A4" s="348"/>
      <c r="B4" s="95"/>
    </row>
    <row r="5" spans="1:7" x14ac:dyDescent="0.2">
      <c r="A5" s="94" t="s">
        <v>149</v>
      </c>
    </row>
    <row r="6" spans="1:7" x14ac:dyDescent="0.2">
      <c r="A6" s="94" t="s">
        <v>150</v>
      </c>
    </row>
    <row r="8" spans="1:7" x14ac:dyDescent="0.2">
      <c r="C8" s="96" t="s">
        <v>151</v>
      </c>
      <c r="D8" s="96" t="s">
        <v>152</v>
      </c>
      <c r="E8" s="96" t="s">
        <v>153</v>
      </c>
      <c r="F8" s="96" t="s">
        <v>154</v>
      </c>
      <c r="G8" s="96" t="s">
        <v>155</v>
      </c>
    </row>
    <row r="9" spans="1:7" x14ac:dyDescent="0.2">
      <c r="C9" s="97" t="s">
        <v>156</v>
      </c>
      <c r="D9" s="97" t="s">
        <v>158</v>
      </c>
      <c r="E9" s="97" t="s">
        <v>157</v>
      </c>
      <c r="F9" s="97" t="s">
        <v>158</v>
      </c>
      <c r="G9" s="97" t="s">
        <v>157</v>
      </c>
    </row>
    <row r="10" spans="1:7" ht="15" x14ac:dyDescent="0.25">
      <c r="A10" s="98" t="s">
        <v>360</v>
      </c>
    </row>
    <row r="12" spans="1:7" x14ac:dyDescent="0.2">
      <c r="B12" s="104" t="s">
        <v>363</v>
      </c>
    </row>
    <row r="13" spans="1:7" x14ac:dyDescent="0.2">
      <c r="B13" s="99" t="s">
        <v>159</v>
      </c>
    </row>
    <row r="14" spans="1:7" x14ac:dyDescent="0.2">
      <c r="B14" s="99" t="s">
        <v>160</v>
      </c>
    </row>
    <row r="15" spans="1:7" x14ac:dyDescent="0.2">
      <c r="B15" s="99" t="s">
        <v>9</v>
      </c>
    </row>
    <row r="16" spans="1:7" x14ac:dyDescent="0.2">
      <c r="B16" s="99" t="s">
        <v>161</v>
      </c>
    </row>
    <row r="17" spans="1:9" x14ac:dyDescent="0.2">
      <c r="B17" s="99" t="s">
        <v>11</v>
      </c>
    </row>
    <row r="18" spans="1:9" x14ac:dyDescent="0.2">
      <c r="B18" s="99" t="s">
        <v>10</v>
      </c>
    </row>
    <row r="19" spans="1:9" x14ac:dyDescent="0.2">
      <c r="B19" s="99" t="s">
        <v>162</v>
      </c>
    </row>
    <row r="20" spans="1:9" x14ac:dyDescent="0.2">
      <c r="B20" s="99" t="s">
        <v>19</v>
      </c>
    </row>
    <row r="21" spans="1:9" x14ac:dyDescent="0.2">
      <c r="B21" s="99" t="s">
        <v>163</v>
      </c>
    </row>
    <row r="22" spans="1:9" x14ac:dyDescent="0.2">
      <c r="B22" s="99" t="s">
        <v>164</v>
      </c>
    </row>
    <row r="23" spans="1:9" x14ac:dyDescent="0.2">
      <c r="B23" s="99" t="s">
        <v>165</v>
      </c>
    </row>
    <row r="25" spans="1:9" x14ac:dyDescent="0.2">
      <c r="A25" s="98" t="s">
        <v>361</v>
      </c>
    </row>
    <row r="27" spans="1:9" ht="15" x14ac:dyDescent="0.25">
      <c r="B27" s="115" t="s">
        <v>362</v>
      </c>
    </row>
    <row r="28" spans="1:9" x14ac:dyDescent="0.2">
      <c r="B28" s="99" t="s">
        <v>159</v>
      </c>
      <c r="C28" s="100"/>
      <c r="D28" s="101"/>
      <c r="E28" s="101"/>
      <c r="F28" s="101"/>
      <c r="G28" s="102" t="s">
        <v>166</v>
      </c>
    </row>
    <row r="29" spans="1:9" x14ac:dyDescent="0.2">
      <c r="B29" s="99" t="s">
        <v>160</v>
      </c>
      <c r="C29" s="100"/>
      <c r="D29" s="101"/>
      <c r="E29" s="101"/>
      <c r="F29" s="101"/>
      <c r="G29" s="102"/>
    </row>
    <row r="30" spans="1:9" x14ac:dyDescent="0.2">
      <c r="B30" s="99" t="s">
        <v>9</v>
      </c>
      <c r="C30" s="100"/>
      <c r="D30" s="101"/>
      <c r="E30" s="101"/>
      <c r="F30" s="101"/>
      <c r="G30" s="102"/>
    </row>
    <row r="31" spans="1:9" x14ac:dyDescent="0.2">
      <c r="B31" s="99" t="s">
        <v>161</v>
      </c>
      <c r="C31" s="100"/>
      <c r="D31" s="103"/>
      <c r="E31" s="103"/>
      <c r="F31" s="103"/>
      <c r="G31" s="102"/>
      <c r="I31" s="94" t="s">
        <v>167</v>
      </c>
    </row>
    <row r="32" spans="1:9" x14ac:dyDescent="0.2">
      <c r="B32" s="99" t="s">
        <v>11</v>
      </c>
      <c r="C32" s="100"/>
      <c r="D32" s="101"/>
      <c r="E32" s="101"/>
      <c r="F32" s="101"/>
      <c r="G32" s="102"/>
    </row>
    <row r="33" spans="2:9" x14ac:dyDescent="0.2">
      <c r="B33" s="99" t="s">
        <v>10</v>
      </c>
      <c r="C33" s="100"/>
      <c r="D33" s="101"/>
      <c r="E33" s="101"/>
      <c r="F33" s="101"/>
      <c r="G33" s="102"/>
    </row>
    <row r="34" spans="2:9" x14ac:dyDescent="0.2">
      <c r="B34" s="99" t="s">
        <v>162</v>
      </c>
      <c r="C34" s="100"/>
      <c r="D34" s="101"/>
      <c r="E34" s="101"/>
      <c r="F34" s="101"/>
      <c r="G34" s="102"/>
    </row>
    <row r="35" spans="2:9" x14ac:dyDescent="0.2">
      <c r="B35" s="99" t="s">
        <v>19</v>
      </c>
      <c r="C35" s="100"/>
      <c r="D35" s="101"/>
      <c r="E35" s="101"/>
      <c r="F35" s="101"/>
      <c r="G35" s="102"/>
    </row>
    <row r="36" spans="2:9" x14ac:dyDescent="0.2">
      <c r="B36" s="99" t="s">
        <v>163</v>
      </c>
      <c r="C36" s="100"/>
      <c r="D36" s="101"/>
      <c r="E36" s="101"/>
      <c r="F36" s="101"/>
      <c r="G36" s="102"/>
    </row>
    <row r="37" spans="2:9" x14ac:dyDescent="0.2">
      <c r="B37" s="99" t="s">
        <v>164</v>
      </c>
      <c r="C37" s="100"/>
      <c r="D37" s="101"/>
      <c r="E37" s="101"/>
      <c r="F37" s="101"/>
      <c r="G37" s="102"/>
    </row>
    <row r="38" spans="2:9" x14ac:dyDescent="0.2">
      <c r="B38" s="99" t="s">
        <v>165</v>
      </c>
      <c r="C38" s="100"/>
      <c r="D38" s="101"/>
      <c r="E38" s="101"/>
      <c r="F38" s="101"/>
      <c r="G38" s="102"/>
    </row>
    <row r="39" spans="2:9" x14ac:dyDescent="0.2">
      <c r="B39" s="99"/>
      <c r="C39" s="100"/>
      <c r="D39" s="101"/>
      <c r="E39" s="101"/>
      <c r="F39" s="101"/>
      <c r="I39" s="94" t="s">
        <v>167</v>
      </c>
    </row>
    <row r="40" spans="2:9" ht="15" x14ac:dyDescent="0.25">
      <c r="B40" s="104" t="s">
        <v>336</v>
      </c>
      <c r="C40" s="97"/>
      <c r="D40" s="105"/>
      <c r="E40" s="105"/>
      <c r="F40" s="105"/>
      <c r="G40" s="97"/>
    </row>
    <row r="41" spans="2:9" x14ac:dyDescent="0.2">
      <c r="B41" s="99" t="s">
        <v>159</v>
      </c>
      <c r="C41" s="102"/>
      <c r="D41" s="102"/>
      <c r="E41" s="102"/>
      <c r="F41" s="102"/>
      <c r="G41" s="102"/>
    </row>
    <row r="42" spans="2:9" x14ac:dyDescent="0.2">
      <c r="B42" s="99" t="s">
        <v>160</v>
      </c>
      <c r="C42" s="102"/>
      <c r="D42" s="102"/>
      <c r="E42" s="102"/>
      <c r="F42" s="102"/>
      <c r="G42" s="102"/>
    </row>
    <row r="43" spans="2:9" x14ac:dyDescent="0.2">
      <c r="B43" s="99" t="s">
        <v>9</v>
      </c>
      <c r="C43" s="102"/>
      <c r="D43" s="102"/>
      <c r="E43" s="102"/>
      <c r="F43" s="102"/>
      <c r="G43" s="102"/>
    </row>
    <row r="44" spans="2:9" x14ac:dyDescent="0.2">
      <c r="B44" s="99" t="s">
        <v>161</v>
      </c>
      <c r="C44" s="102"/>
      <c r="D44" s="102"/>
      <c r="E44" s="102"/>
      <c r="F44" s="102"/>
      <c r="G44" s="102"/>
    </row>
    <row r="45" spans="2:9" x14ac:dyDescent="0.2">
      <c r="B45" s="99" t="s">
        <v>11</v>
      </c>
      <c r="C45" s="102"/>
      <c r="D45" s="102"/>
      <c r="E45" s="102"/>
      <c r="F45" s="102"/>
      <c r="G45" s="102"/>
    </row>
    <row r="46" spans="2:9" x14ac:dyDescent="0.2">
      <c r="B46" s="99" t="s">
        <v>10</v>
      </c>
      <c r="C46" s="102"/>
      <c r="D46" s="102"/>
      <c r="E46" s="102"/>
      <c r="F46" s="102"/>
      <c r="G46" s="102"/>
    </row>
    <row r="47" spans="2:9" x14ac:dyDescent="0.2">
      <c r="B47" s="99" t="s">
        <v>162</v>
      </c>
      <c r="C47" s="102"/>
      <c r="D47" s="102"/>
      <c r="E47" s="102"/>
      <c r="F47" s="102"/>
      <c r="G47" s="102"/>
    </row>
    <row r="48" spans="2:9" x14ac:dyDescent="0.2">
      <c r="B48" s="99" t="s">
        <v>19</v>
      </c>
      <c r="C48" s="102"/>
      <c r="D48" s="102"/>
      <c r="E48" s="102"/>
      <c r="F48" s="102"/>
      <c r="G48" s="102"/>
    </row>
    <row r="49" spans="1:7" x14ac:dyDescent="0.2">
      <c r="B49" s="99" t="s">
        <v>163</v>
      </c>
      <c r="C49" s="102"/>
      <c r="D49" s="102"/>
      <c r="E49" s="102"/>
      <c r="F49" s="102"/>
      <c r="G49" s="102"/>
    </row>
    <row r="50" spans="1:7" x14ac:dyDescent="0.2">
      <c r="B50" s="99" t="s">
        <v>168</v>
      </c>
      <c r="C50" s="102"/>
      <c r="D50" s="102"/>
      <c r="E50" s="102"/>
      <c r="F50" s="102"/>
      <c r="G50" s="102"/>
    </row>
    <row r="51" spans="1:7" x14ac:dyDescent="0.2">
      <c r="A51" s="94" t="s">
        <v>166</v>
      </c>
      <c r="B51" s="99" t="s">
        <v>169</v>
      </c>
      <c r="C51" s="100"/>
      <c r="D51" s="101"/>
      <c r="E51" s="101"/>
      <c r="F51" s="101"/>
      <c r="G51" s="102"/>
    </row>
    <row r="52" spans="1:7" x14ac:dyDescent="0.2">
      <c r="B52" s="99" t="s">
        <v>170</v>
      </c>
      <c r="C52" s="100"/>
      <c r="D52" s="101"/>
      <c r="E52" s="101"/>
      <c r="F52" s="101"/>
    </row>
    <row r="53" spans="1:7" x14ac:dyDescent="0.2">
      <c r="B53" s="99"/>
      <c r="C53" s="100"/>
      <c r="D53" s="101"/>
      <c r="E53" s="101"/>
      <c r="F53" s="101"/>
    </row>
    <row r="54" spans="1:7" x14ac:dyDescent="0.2">
      <c r="B54" s="115" t="s">
        <v>171</v>
      </c>
      <c r="C54" s="100">
        <f>SUM(C28:C51)</f>
        <v>0</v>
      </c>
      <c r="D54" s="106"/>
      <c r="E54" s="106"/>
      <c r="F54" s="106"/>
    </row>
    <row r="55" spans="1:7" x14ac:dyDescent="0.2">
      <c r="C55" s="107"/>
      <c r="D55" s="107"/>
      <c r="E55" s="107"/>
      <c r="F55" s="107"/>
    </row>
    <row r="56" spans="1:7" ht="15.75" x14ac:dyDescent="0.3">
      <c r="B56" s="104" t="s">
        <v>241</v>
      </c>
      <c r="C56" s="107"/>
      <c r="D56" s="107"/>
      <c r="E56" s="107"/>
      <c r="F56" s="107"/>
    </row>
    <row r="57" spans="1:7" x14ac:dyDescent="0.2">
      <c r="B57" s="108" t="s">
        <v>337</v>
      </c>
      <c r="C57" s="107"/>
      <c r="D57" s="107"/>
      <c r="E57" s="107"/>
      <c r="F57" s="107"/>
      <c r="G57" s="102"/>
    </row>
    <row r="58" spans="1:7" x14ac:dyDescent="0.2">
      <c r="B58" s="99" t="s">
        <v>338</v>
      </c>
      <c r="C58" s="107"/>
      <c r="D58" s="107"/>
      <c r="E58" s="107"/>
      <c r="F58" s="107"/>
      <c r="G58" s="102"/>
    </row>
    <row r="59" spans="1:7" x14ac:dyDescent="0.2">
      <c r="C59" s="109"/>
    </row>
    <row r="60" spans="1:7" x14ac:dyDescent="0.2">
      <c r="A60" s="98" t="s">
        <v>119</v>
      </c>
    </row>
    <row r="61" spans="1:7" x14ac:dyDescent="0.2">
      <c r="B61" s="94" t="s">
        <v>120</v>
      </c>
    </row>
    <row r="62" spans="1:7" x14ac:dyDescent="0.2">
      <c r="B62" s="94" t="s">
        <v>239</v>
      </c>
    </row>
    <row r="63" spans="1:7" x14ac:dyDescent="0.2">
      <c r="B63" s="94" t="s">
        <v>121</v>
      </c>
    </row>
    <row r="64" spans="1:7" x14ac:dyDescent="0.2">
      <c r="B64" s="94" t="s">
        <v>122</v>
      </c>
    </row>
    <row r="65" spans="1:2" x14ac:dyDescent="0.2">
      <c r="B65" s="94" t="s">
        <v>123</v>
      </c>
    </row>
    <row r="67" spans="1:2" x14ac:dyDescent="0.2">
      <c r="A67" s="98" t="s">
        <v>124</v>
      </c>
    </row>
    <row r="68" spans="1:2" x14ac:dyDescent="0.2">
      <c r="A68" s="110" t="s">
        <v>125</v>
      </c>
      <c r="B68" s="94" t="s">
        <v>126</v>
      </c>
    </row>
    <row r="69" spans="1:2" x14ac:dyDescent="0.2">
      <c r="A69" s="110"/>
      <c r="B69" s="94" t="s">
        <v>127</v>
      </c>
    </row>
    <row r="70" spans="1:2" x14ac:dyDescent="0.2">
      <c r="A70" s="110"/>
    </row>
    <row r="71" spans="1:2" x14ac:dyDescent="0.2">
      <c r="A71" s="111" t="s">
        <v>128</v>
      </c>
      <c r="B71" s="94" t="s">
        <v>172</v>
      </c>
    </row>
    <row r="72" spans="1:2" x14ac:dyDescent="0.2">
      <c r="A72" s="111"/>
      <c r="B72" s="112"/>
    </row>
    <row r="73" spans="1:2" x14ac:dyDescent="0.2">
      <c r="A73" s="111" t="s">
        <v>129</v>
      </c>
      <c r="B73" s="115" t="s">
        <v>173</v>
      </c>
    </row>
    <row r="74" spans="1:2" x14ac:dyDescent="0.2">
      <c r="A74" s="111"/>
      <c r="B74" s="116" t="s">
        <v>174</v>
      </c>
    </row>
    <row r="75" spans="1:2" x14ac:dyDescent="0.2">
      <c r="A75" s="111"/>
      <c r="B75" s="117" t="s">
        <v>335</v>
      </c>
    </row>
    <row r="76" spans="1:2" ht="15" x14ac:dyDescent="0.25">
      <c r="A76" s="111"/>
      <c r="B76" s="117" t="s">
        <v>175</v>
      </c>
    </row>
    <row r="77" spans="1:2" x14ac:dyDescent="0.2">
      <c r="A77" s="111"/>
      <c r="B77" s="113" t="s">
        <v>135</v>
      </c>
    </row>
    <row r="78" spans="1:2" x14ac:dyDescent="0.2">
      <c r="A78" s="111"/>
      <c r="B78" s="113" t="s">
        <v>136</v>
      </c>
    </row>
    <row r="79" spans="1:2" x14ac:dyDescent="0.2">
      <c r="A79" s="111"/>
      <c r="B79" s="118" t="s">
        <v>137</v>
      </c>
    </row>
    <row r="80" spans="1:2" x14ac:dyDescent="0.2">
      <c r="A80" s="111"/>
      <c r="B80" s="119" t="s">
        <v>176</v>
      </c>
    </row>
    <row r="81" spans="1:2" x14ac:dyDescent="0.2">
      <c r="A81" s="111"/>
      <c r="B81" s="118"/>
    </row>
    <row r="82" spans="1:2" x14ac:dyDescent="0.2">
      <c r="A82" s="110" t="s">
        <v>131</v>
      </c>
      <c r="B82" s="114" t="s">
        <v>177</v>
      </c>
    </row>
    <row r="83" spans="1:2" x14ac:dyDescent="0.2">
      <c r="A83" s="110"/>
      <c r="B83" s="114" t="s">
        <v>178</v>
      </c>
    </row>
    <row r="84" spans="1:2" x14ac:dyDescent="0.2">
      <c r="A84" s="120"/>
      <c r="B84" s="114"/>
    </row>
    <row r="85" spans="1:2" x14ac:dyDescent="0.2">
      <c r="A85" s="110" t="s">
        <v>132</v>
      </c>
      <c r="B85" s="94" t="s">
        <v>179</v>
      </c>
    </row>
    <row r="86" spans="1:2" x14ac:dyDescent="0.2">
      <c r="B86" s="94" t="s">
        <v>178</v>
      </c>
    </row>
    <row r="88" spans="1:2" ht="15.75" x14ac:dyDescent="0.3">
      <c r="A88" s="94" t="s">
        <v>180</v>
      </c>
    </row>
    <row r="89" spans="1:2" ht="15.75" x14ac:dyDescent="0.3">
      <c r="B89" s="121" t="s">
        <v>144</v>
      </c>
    </row>
    <row r="90" spans="1:2" ht="15.75" x14ac:dyDescent="0.3">
      <c r="B90" s="121" t="s">
        <v>145</v>
      </c>
    </row>
    <row r="91" spans="1:2" ht="15.75" x14ac:dyDescent="0.3">
      <c r="B91" s="121" t="s">
        <v>146</v>
      </c>
    </row>
    <row r="92" spans="1:2" ht="15.75" x14ac:dyDescent="0.3">
      <c r="B92" s="121" t="s">
        <v>147</v>
      </c>
    </row>
  </sheetData>
  <pageMargins left="0.25" right="0.25" top="0.75" bottom="0.75" header="0.3" footer="0.3"/>
  <pageSetup orientation="portrait" r:id="rId1"/>
  <ignoredErrors>
    <ignoredError sqref="A93:A98"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C00000"/>
    <pageSetUpPr fitToPage="1"/>
  </sheetPr>
  <dimension ref="A1:I35"/>
  <sheetViews>
    <sheetView workbookViewId="0">
      <selection activeCell="H19" sqref="H19"/>
    </sheetView>
  </sheetViews>
  <sheetFormatPr defaultRowHeight="12.75" x14ac:dyDescent="0.2"/>
  <cols>
    <col min="1" max="1" width="4.5703125" style="94" customWidth="1"/>
    <col min="2" max="2" width="44.7109375" style="94" customWidth="1"/>
    <col min="3" max="4" width="15.5703125" style="94" customWidth="1"/>
    <col min="5" max="5" width="20.5703125" style="94" customWidth="1"/>
    <col min="6" max="6" width="15.5703125" style="94" customWidth="1"/>
    <col min="7" max="7" width="20.5703125" style="94" customWidth="1"/>
    <col min="8" max="8" width="15.5703125" style="94" customWidth="1"/>
    <col min="9" max="10" width="20.5703125" style="94" customWidth="1"/>
    <col min="11" max="16384" width="9.140625" style="94"/>
  </cols>
  <sheetData>
    <row r="1" spans="1:9" x14ac:dyDescent="0.2">
      <c r="B1" s="95" t="s">
        <v>181</v>
      </c>
    </row>
    <row r="2" spans="1:9" x14ac:dyDescent="0.2">
      <c r="A2" s="310" t="s">
        <v>244</v>
      </c>
      <c r="B2" s="122"/>
    </row>
    <row r="3" spans="1:9" x14ac:dyDescent="0.2">
      <c r="A3" s="345" t="s">
        <v>430</v>
      </c>
      <c r="B3" s="349"/>
      <c r="C3" s="102"/>
      <c r="D3" s="102"/>
      <c r="E3" s="102"/>
      <c r="F3" s="102"/>
    </row>
    <row r="4" spans="1:9" x14ac:dyDescent="0.2">
      <c r="A4" s="348"/>
      <c r="B4" s="122"/>
    </row>
    <row r="5" spans="1:9" x14ac:dyDescent="0.2">
      <c r="A5" s="94" t="s">
        <v>149</v>
      </c>
    </row>
    <row r="6" spans="1:9" x14ac:dyDescent="0.2">
      <c r="A6" s="94" t="s">
        <v>150</v>
      </c>
    </row>
    <row r="8" spans="1:9" ht="15" x14ac:dyDescent="0.25">
      <c r="A8" s="98" t="s">
        <v>182</v>
      </c>
    </row>
    <row r="9" spans="1:9" x14ac:dyDescent="0.2">
      <c r="C9" s="96" t="s">
        <v>151</v>
      </c>
      <c r="D9" s="96" t="s">
        <v>183</v>
      </c>
      <c r="E9" s="96" t="s">
        <v>184</v>
      </c>
      <c r="F9" s="96" t="s">
        <v>185</v>
      </c>
      <c r="G9" s="96" t="s">
        <v>186</v>
      </c>
      <c r="H9" s="96" t="s">
        <v>187</v>
      </c>
      <c r="I9" s="96" t="s">
        <v>188</v>
      </c>
    </row>
    <row r="10" spans="1:9" ht="15" x14ac:dyDescent="0.25">
      <c r="B10" s="94" t="s">
        <v>189</v>
      </c>
      <c r="C10" s="96" t="s">
        <v>156</v>
      </c>
      <c r="D10" s="96" t="s">
        <v>158</v>
      </c>
      <c r="E10" s="96" t="s">
        <v>157</v>
      </c>
      <c r="F10" s="96" t="s">
        <v>158</v>
      </c>
      <c r="G10" s="96" t="s">
        <v>157</v>
      </c>
      <c r="H10" s="96" t="s">
        <v>190</v>
      </c>
      <c r="I10" s="96" t="s">
        <v>191</v>
      </c>
    </row>
    <row r="11" spans="1:9" x14ac:dyDescent="0.2">
      <c r="B11" s="99" t="s">
        <v>159</v>
      </c>
      <c r="C11" s="123"/>
      <c r="D11" s="123"/>
      <c r="E11" s="124"/>
      <c r="F11" s="123"/>
      <c r="G11" s="124"/>
      <c r="H11" s="125"/>
      <c r="I11" s="126"/>
    </row>
    <row r="12" spans="1:9" x14ac:dyDescent="0.2">
      <c r="B12" s="99" t="s">
        <v>160</v>
      </c>
      <c r="C12" s="123"/>
      <c r="D12" s="123"/>
      <c r="E12" s="124"/>
      <c r="F12" s="123"/>
      <c r="G12" s="124"/>
      <c r="H12" s="125"/>
      <c r="I12" s="126"/>
    </row>
    <row r="13" spans="1:9" x14ac:dyDescent="0.2">
      <c r="B13" s="99" t="s">
        <v>161</v>
      </c>
      <c r="C13" s="123"/>
      <c r="D13" s="123"/>
      <c r="E13" s="124"/>
      <c r="F13" s="123"/>
      <c r="G13" s="124"/>
      <c r="H13" s="125"/>
      <c r="I13" s="126"/>
    </row>
    <row r="14" spans="1:9" x14ac:dyDescent="0.2">
      <c r="B14" s="99" t="s">
        <v>165</v>
      </c>
      <c r="C14" s="123"/>
      <c r="D14" s="123"/>
      <c r="E14" s="124"/>
      <c r="F14" s="123"/>
      <c r="G14" s="124"/>
      <c r="H14" s="125"/>
      <c r="I14" s="126"/>
    </row>
    <row r="15" spans="1:9" x14ac:dyDescent="0.2">
      <c r="C15" s="123"/>
      <c r="D15" s="123"/>
      <c r="E15" s="124"/>
      <c r="F15" s="123"/>
      <c r="G15" s="124"/>
      <c r="H15" s="125"/>
      <c r="I15" s="126"/>
    </row>
    <row r="16" spans="1:9" x14ac:dyDescent="0.2">
      <c r="B16" s="104" t="s">
        <v>192</v>
      </c>
    </row>
    <row r="17" spans="1:9" x14ac:dyDescent="0.2">
      <c r="B17" s="99" t="s">
        <v>159</v>
      </c>
      <c r="C17" s="123"/>
      <c r="D17" s="123"/>
      <c r="E17" s="124"/>
      <c r="F17" s="123"/>
      <c r="G17" s="124"/>
      <c r="H17" s="125"/>
      <c r="I17" s="126"/>
    </row>
    <row r="18" spans="1:9" x14ac:dyDescent="0.2">
      <c r="B18" s="99" t="s">
        <v>160</v>
      </c>
      <c r="C18" s="123"/>
      <c r="D18" s="123"/>
      <c r="E18" s="124"/>
      <c r="F18" s="123"/>
      <c r="G18" s="124"/>
      <c r="H18" s="125"/>
      <c r="I18" s="126"/>
    </row>
    <row r="19" spans="1:9" x14ac:dyDescent="0.2">
      <c r="B19" s="99" t="s">
        <v>161</v>
      </c>
      <c r="C19" s="123"/>
      <c r="D19" s="123"/>
      <c r="E19" s="124"/>
      <c r="F19" s="123"/>
      <c r="G19" s="124"/>
      <c r="H19" s="125"/>
      <c r="I19" s="126"/>
    </row>
    <row r="20" spans="1:9" x14ac:dyDescent="0.2">
      <c r="B20" s="99" t="s">
        <v>170</v>
      </c>
      <c r="C20" s="123"/>
      <c r="D20" s="123"/>
      <c r="E20" s="124"/>
      <c r="F20" s="123"/>
      <c r="G20" s="124"/>
      <c r="H20" s="125"/>
      <c r="I20" s="126"/>
    </row>
    <row r="21" spans="1:9" x14ac:dyDescent="0.2">
      <c r="C21" s="123"/>
      <c r="D21" s="123"/>
      <c r="E21" s="124"/>
      <c r="F21" s="123"/>
      <c r="G21" s="124"/>
      <c r="H21" s="125"/>
      <c r="I21" s="126"/>
    </row>
    <row r="22" spans="1:9" x14ac:dyDescent="0.2">
      <c r="B22" s="94" t="s">
        <v>171</v>
      </c>
      <c r="C22" s="123"/>
      <c r="D22" s="123"/>
      <c r="E22" s="124"/>
      <c r="F22" s="123"/>
      <c r="G22" s="124"/>
      <c r="H22" s="125"/>
      <c r="I22" s="126"/>
    </row>
    <row r="23" spans="1:9" x14ac:dyDescent="0.2">
      <c r="C23" s="123"/>
      <c r="D23" s="123"/>
      <c r="E23" s="124"/>
      <c r="F23" s="123"/>
      <c r="G23" s="124"/>
      <c r="H23" s="125"/>
      <c r="I23" s="126"/>
    </row>
    <row r="24" spans="1:9" x14ac:dyDescent="0.2">
      <c r="A24" s="98" t="s">
        <v>124</v>
      </c>
    </row>
    <row r="25" spans="1:9" x14ac:dyDescent="0.2">
      <c r="A25" s="98"/>
    </row>
    <row r="26" spans="1:9" ht="15" x14ac:dyDescent="0.25">
      <c r="A26" s="110" t="s">
        <v>125</v>
      </c>
      <c r="B26" s="94" t="s">
        <v>240</v>
      </c>
    </row>
    <row r="27" spans="1:9" x14ac:dyDescent="0.2">
      <c r="A27" s="110"/>
    </row>
    <row r="28" spans="1:9" x14ac:dyDescent="0.2">
      <c r="A28" s="110"/>
      <c r="B28" s="94" t="s">
        <v>141</v>
      </c>
    </row>
    <row r="29" spans="1:9" x14ac:dyDescent="0.2">
      <c r="A29" s="110"/>
    </row>
    <row r="30" spans="1:9" x14ac:dyDescent="0.2">
      <c r="A30" s="110"/>
      <c r="B30" s="94" t="s">
        <v>142</v>
      </c>
    </row>
    <row r="31" spans="1:9" x14ac:dyDescent="0.2">
      <c r="A31" s="110"/>
    </row>
    <row r="32" spans="1:9" x14ac:dyDescent="0.2">
      <c r="A32" s="110"/>
      <c r="B32" s="94" t="s">
        <v>143</v>
      </c>
    </row>
    <row r="34" spans="1:2" x14ac:dyDescent="0.2">
      <c r="A34" s="110" t="s">
        <v>128</v>
      </c>
      <c r="B34" s="94" t="s">
        <v>126</v>
      </c>
    </row>
    <row r="35" spans="1:2" x14ac:dyDescent="0.2">
      <c r="B35" s="94" t="s">
        <v>193</v>
      </c>
    </row>
  </sheetData>
  <pageMargins left="0.7" right="0.7" top="0.75" bottom="0.75" header="0.3" footer="0.3"/>
  <pageSetup scale="75"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C7:D9"/>
  <sheetViews>
    <sheetView workbookViewId="0">
      <selection activeCell="D7" sqref="D7:D9"/>
    </sheetView>
  </sheetViews>
  <sheetFormatPr defaultRowHeight="15" x14ac:dyDescent="0.25"/>
  <cols>
    <col min="3" max="3" width="36.5703125" customWidth="1"/>
  </cols>
  <sheetData>
    <row r="7" spans="3:4" x14ac:dyDescent="0.25">
      <c r="C7" t="s">
        <v>251</v>
      </c>
      <c r="D7" s="196" t="s">
        <v>254</v>
      </c>
    </row>
    <row r="8" spans="3:4" x14ac:dyDescent="0.25">
      <c r="C8" t="s">
        <v>252</v>
      </c>
      <c r="D8" s="197" t="s">
        <v>255</v>
      </c>
    </row>
    <row r="9" spans="3:4" x14ac:dyDescent="0.25">
      <c r="C9" t="s">
        <v>253</v>
      </c>
      <c r="D9" s="198" t="s">
        <v>168</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EF373E215BCA14494580A8F728EC983" ma:contentTypeVersion="0" ma:contentTypeDescription="Create a new document." ma:contentTypeScope="" ma:versionID="056ecc4a4d25d54ef9df57f3aaf3e430">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ECF94F1-A71A-40A1-9BFA-3E05C5AD655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4C1494A4-69D3-496F-9276-6E2150868B82}">
  <ds:schemaRefs>
    <ds:schemaRef ds:uri="http://schemas.microsoft.com/sharepoint/v3/contenttype/forms"/>
  </ds:schemaRefs>
</ds:datastoreItem>
</file>

<file path=customXml/itemProps3.xml><?xml version="1.0" encoding="utf-8"?>
<ds:datastoreItem xmlns:ds="http://schemas.openxmlformats.org/officeDocument/2006/customXml" ds:itemID="{D15D8493-E25C-4949-9F49-CA9441034E01}">
  <ds:schemaRefs>
    <ds:schemaRef ds:uri="http://purl.org/dc/dcmitype/"/>
    <ds:schemaRef ds:uri="http://www.w3.org/XML/1998/namespace"/>
    <ds:schemaRef ds:uri="http://purl.org/dc/elements/1.1/"/>
    <ds:schemaRef ds:uri="http://schemas.openxmlformats.org/package/2006/metadata/core-properties"/>
    <ds:schemaRef ds:uri="http://schemas.microsoft.com/office/2006/documentManagement/types"/>
    <ds:schemaRef ds:uri="http://purl.org/dc/terms/"/>
    <ds:schemaRef ds:uri="http://schemas.microsoft.com/office/infopath/2007/PartnerControl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Definitions</vt:lpstr>
      <vt:lpstr>Section 2 - Metrics</vt:lpstr>
      <vt:lpstr>GHG Worksheet</vt:lpstr>
      <vt:lpstr>Criteria Worksheet</vt:lpstr>
      <vt:lpstr>Hidden_Lists</vt:lpstr>
      <vt:lpstr>list_GenerationBasis</vt:lpstr>
      <vt:lpstr>Definitions!Print_Area</vt:lpstr>
      <vt:lpstr>Definitions!Print_Titles</vt:lpstr>
      <vt:lpstr>'Section 2 - Metrics'!Print_Titles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2006-09-16T00:00:00Z</dcterms:created>
  <dcterms:modified xsi:type="dcterms:W3CDTF">2018-09-18T15:09:40Z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{F093E1E7-D3E0-406D-AAEB-49A5951DBF94}</vt:lpwstr>
  </property>
  <property fmtid="{D5CDD505-2E9C-101B-9397-08002B2CF9AE}" pid="3" name="ContentTypeId">
    <vt:lpwstr>0x0101003EF373E215BCA14494580A8F728EC983</vt:lpwstr>
  </property>
</Properties>
</file>